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ownloads\"/>
    </mc:Choice>
  </mc:AlternateContent>
  <xr:revisionPtr revIDLastSave="0" documentId="8_{86987B95-E047-48B9-A5A6-5B734DDDFA6D}" xr6:coauthVersionLast="47" xr6:coauthVersionMax="47" xr10:uidLastSave="{00000000-0000-0000-0000-000000000000}"/>
  <bookViews>
    <workbookView xWindow="-120" yWindow="-120" windowWidth="20730" windowHeight="11160" xr2:uid="{86E6954F-AD3F-4CB3-A770-9B6446CCC4FF}"/>
  </bookViews>
  <sheets>
    <sheet name="THÔNG BÁO PHÍ LẦN 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RTEMIS">'[3]DICH VU '!$B$4:$K$370</definedName>
    <definedName name="BANG_DV">#REF!</definedName>
    <definedName name="DICH_VU">'[1]BẢNG TỔNG HỢP'!$B$12:$AM$308</definedName>
    <definedName name="Dich_vuCT1">'[4]TONG HOP DV'!$B$10:$AK$374</definedName>
    <definedName name="DICHVU_ĐIEN">#REF!</definedName>
    <definedName name="DICHVU_NUOC">#REF!</definedName>
    <definedName name="DV_CDAT">'[4]TONG HOP DV'!$B$10:$AK$375</definedName>
    <definedName name="Gia_nuocCT1">'[4]BANG TINH GIA NƯƠC'!$B$6:$AC$371</definedName>
    <definedName name="Nuoc_BT">'[5]BẢNG TÍNH NƯỚC TTTM+BT1,2'!$B$8:$AI$54</definedName>
    <definedName name="PHI_NUOC">'[1]CHỐT TIỀN NƯỚC '!$B$6:$AC$372</definedName>
    <definedName name="PHI_XE">#REF!</definedName>
    <definedName name="PHIEU_CHI">'[1]THU-CHI KHÁC '!$B$97:$I$129</definedName>
    <definedName name="_xlnm.Print_Area" localSheetId="0">'THÔNG BÁO PHÍ LẦN 1'!$A$1:$I$524</definedName>
    <definedName name="Thu_Chi">'[6]nhâp liệu'!$G$7:$M$1523</definedName>
    <definedName name="Tien_mat">'[6]nhâp liệu'!$B$7:$Y$1618</definedName>
    <definedName name="TONG_DICHVU">'[1]BẢNG TỔNG HỢP'!$B$12:$AM$379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4" i="1" l="1"/>
  <c r="E484" i="1"/>
  <c r="I482" i="1"/>
  <c r="C481" i="1"/>
  <c r="H479" i="1"/>
  <c r="H478" i="1"/>
  <c r="H480" i="1" s="1"/>
  <c r="H476" i="1"/>
  <c r="F476" i="1"/>
  <c r="D476" i="1"/>
  <c r="H475" i="1"/>
  <c r="H477" i="1" s="1"/>
  <c r="F475" i="1"/>
  <c r="D475" i="1"/>
  <c r="B474" i="1"/>
  <c r="H472" i="1"/>
  <c r="H471" i="1"/>
  <c r="H473" i="1" s="1"/>
  <c r="F471" i="1"/>
  <c r="D471" i="1"/>
  <c r="I470" i="1"/>
  <c r="G470" i="1"/>
  <c r="E470" i="1"/>
  <c r="B470" i="1"/>
  <c r="H468" i="1"/>
  <c r="H467" i="1"/>
  <c r="H469" i="1" s="1"/>
  <c r="H466" i="1"/>
  <c r="F466" i="1"/>
  <c r="D466" i="1"/>
  <c r="I465" i="1"/>
  <c r="G465" i="1"/>
  <c r="E465" i="1"/>
  <c r="B465" i="1"/>
  <c r="H464" i="1"/>
  <c r="F463" i="1"/>
  <c r="D463" i="1"/>
  <c r="H463" i="1" s="1"/>
  <c r="B462" i="1"/>
  <c r="H458" i="1"/>
  <c r="D458" i="1"/>
  <c r="B457" i="1"/>
  <c r="F444" i="1"/>
  <c r="I442" i="1"/>
  <c r="C441" i="1"/>
  <c r="G437" i="1"/>
  <c r="B433" i="1"/>
  <c r="B424" i="1"/>
  <c r="B421" i="1"/>
  <c r="B416" i="1"/>
  <c r="F403" i="1"/>
  <c r="I401" i="1"/>
  <c r="C400" i="1"/>
  <c r="G396" i="1"/>
  <c r="B392" i="1"/>
  <c r="B383" i="1"/>
  <c r="B380" i="1"/>
  <c r="B375" i="1"/>
  <c r="F362" i="1"/>
  <c r="I360" i="1"/>
  <c r="C359" i="1"/>
  <c r="G355" i="1"/>
  <c r="B351" i="1"/>
  <c r="B342" i="1"/>
  <c r="B339" i="1"/>
  <c r="B334" i="1"/>
  <c r="F321" i="1"/>
  <c r="I319" i="1"/>
  <c r="C318" i="1"/>
  <c r="G314" i="1"/>
  <c r="B310" i="1"/>
  <c r="B301" i="1"/>
  <c r="B298" i="1"/>
  <c r="B293" i="1"/>
  <c r="F280" i="1"/>
  <c r="I278" i="1"/>
  <c r="C277" i="1"/>
  <c r="G273" i="1"/>
  <c r="B269" i="1"/>
  <c r="B260" i="1"/>
  <c r="B257" i="1"/>
  <c r="B252" i="1"/>
  <c r="F239" i="1"/>
  <c r="I237" i="1"/>
  <c r="C236" i="1"/>
  <c r="G232" i="1"/>
  <c r="B228" i="1"/>
  <c r="B219" i="1"/>
  <c r="B216" i="1"/>
  <c r="B211" i="1"/>
  <c r="F198" i="1"/>
  <c r="I196" i="1"/>
  <c r="C195" i="1"/>
  <c r="G191" i="1"/>
  <c r="B187" i="1"/>
  <c r="B178" i="1"/>
  <c r="B175" i="1"/>
  <c r="B170" i="1"/>
  <c r="F157" i="1"/>
  <c r="I155" i="1"/>
  <c r="C154" i="1"/>
  <c r="G150" i="1"/>
  <c r="B146" i="1"/>
  <c r="B137" i="1"/>
  <c r="B134" i="1"/>
  <c r="B129" i="1"/>
  <c r="F116" i="1"/>
  <c r="I114" i="1"/>
  <c r="A114" i="1"/>
  <c r="A155" i="1" s="1"/>
  <c r="A196" i="1" s="1"/>
  <c r="A237" i="1" s="1"/>
  <c r="A278" i="1" s="1"/>
  <c r="A319" i="1" s="1"/>
  <c r="A360" i="1" s="1"/>
  <c r="A401" i="1" s="1"/>
  <c r="A442" i="1" s="1"/>
  <c r="C113" i="1"/>
  <c r="G109" i="1"/>
  <c r="B105" i="1"/>
  <c r="B96" i="1"/>
  <c r="B93" i="1"/>
  <c r="B88" i="1"/>
  <c r="F75" i="1"/>
  <c r="I73" i="1"/>
  <c r="A73" i="1"/>
  <c r="C72" i="1"/>
  <c r="B64" i="1"/>
  <c r="H58" i="1"/>
  <c r="D56" i="1"/>
  <c r="B55" i="1"/>
  <c r="D53" i="1"/>
  <c r="B52" i="1"/>
  <c r="A51" i="1"/>
  <c r="A92" i="1" s="1"/>
  <c r="A133" i="1" s="1"/>
  <c r="A174" i="1" s="1"/>
  <c r="A215" i="1" s="1"/>
  <c r="A256" i="1" s="1"/>
  <c r="A297" i="1" s="1"/>
  <c r="A338" i="1" s="1"/>
  <c r="A379" i="1" s="1"/>
  <c r="A420" i="1" s="1"/>
  <c r="D49" i="1"/>
  <c r="D90" i="1" s="1"/>
  <c r="H48" i="1"/>
  <c r="B47" i="1"/>
  <c r="F34" i="1"/>
  <c r="E34" i="1"/>
  <c r="C31" i="1"/>
  <c r="H29" i="1"/>
  <c r="H28" i="1"/>
  <c r="H30" i="1" s="1"/>
  <c r="G27" i="1"/>
  <c r="H26" i="1"/>
  <c r="F26" i="1"/>
  <c r="D26" i="1"/>
  <c r="H25" i="1"/>
  <c r="F25" i="1"/>
  <c r="D25" i="1"/>
  <c r="H24" i="1"/>
  <c r="H27" i="1" s="1"/>
  <c r="F24" i="1"/>
  <c r="D24" i="1"/>
  <c r="B23" i="1"/>
  <c r="H21" i="1"/>
  <c r="H20" i="1"/>
  <c r="H19" i="1"/>
  <c r="H22" i="1" s="1"/>
  <c r="H18" i="1"/>
  <c r="F18" i="1"/>
  <c r="D18" i="1"/>
  <c r="H17" i="1"/>
  <c r="F17" i="1"/>
  <c r="D17" i="1"/>
  <c r="H16" i="1"/>
  <c r="F16" i="1"/>
  <c r="D16" i="1"/>
  <c r="H15" i="1"/>
  <c r="F15" i="1"/>
  <c r="D15" i="1"/>
  <c r="I14" i="1"/>
  <c r="G14" i="1"/>
  <c r="E14" i="1"/>
  <c r="B14" i="1"/>
  <c r="H13" i="1"/>
  <c r="F12" i="1"/>
  <c r="D12" i="1"/>
  <c r="H12" i="1" s="1"/>
  <c r="B11" i="1"/>
  <c r="H7" i="1"/>
  <c r="D7" i="1"/>
  <c r="H53" i="1" l="1"/>
  <c r="H111" i="1"/>
  <c r="F107" i="1"/>
  <c r="H102" i="1"/>
  <c r="H98" i="1"/>
  <c r="E96" i="1"/>
  <c r="H110" i="1"/>
  <c r="H112" i="1" s="1"/>
  <c r="D107" i="1"/>
  <c r="H101" i="1"/>
  <c r="F98" i="1"/>
  <c r="H89" i="1"/>
  <c r="H106" i="1"/>
  <c r="H109" i="1" s="1"/>
  <c r="H100" i="1"/>
  <c r="D98" i="1"/>
  <c r="H95" i="1"/>
  <c r="D89" i="1"/>
  <c r="E116" i="1"/>
  <c r="F106" i="1"/>
  <c r="F100" i="1"/>
  <c r="H97" i="1"/>
  <c r="H108" i="1"/>
  <c r="D106" i="1"/>
  <c r="D100" i="1"/>
  <c r="F97" i="1"/>
  <c r="F94" i="1"/>
  <c r="F108" i="1"/>
  <c r="H99" i="1"/>
  <c r="D97" i="1"/>
  <c r="D94" i="1"/>
  <c r="D131" i="1"/>
  <c r="D108" i="1"/>
  <c r="H104" i="1"/>
  <c r="F99" i="1"/>
  <c r="I96" i="1"/>
  <c r="H107" i="1"/>
  <c r="H103" i="1"/>
  <c r="D99" i="1"/>
  <c r="G96" i="1"/>
  <c r="I55" i="1"/>
  <c r="F58" i="1"/>
  <c r="H63" i="1"/>
  <c r="D67" i="1"/>
  <c r="F67" i="1"/>
  <c r="F53" i="1"/>
  <c r="F56" i="1"/>
  <c r="D59" i="1"/>
  <c r="D65" i="1"/>
  <c r="H67" i="1"/>
  <c r="E75" i="1"/>
  <c r="H56" i="1"/>
  <c r="F59" i="1"/>
  <c r="F65" i="1"/>
  <c r="D48" i="1"/>
  <c r="H54" i="1"/>
  <c r="D57" i="1"/>
  <c r="H59" i="1"/>
  <c r="H65" i="1"/>
  <c r="H69" i="1"/>
  <c r="F57" i="1"/>
  <c r="H60" i="1"/>
  <c r="D66" i="1"/>
  <c r="H70" i="1"/>
  <c r="E55" i="1"/>
  <c r="H57" i="1"/>
  <c r="H61" i="1"/>
  <c r="F66" i="1"/>
  <c r="G55" i="1"/>
  <c r="D58" i="1"/>
  <c r="H62" i="1"/>
  <c r="H66" i="1"/>
  <c r="H94" i="1" l="1"/>
  <c r="H147" i="1"/>
  <c r="H150" i="1" s="1"/>
  <c r="H141" i="1"/>
  <c r="D139" i="1"/>
  <c r="H136" i="1"/>
  <c r="D130" i="1"/>
  <c r="E157" i="1"/>
  <c r="F147" i="1"/>
  <c r="F141" i="1"/>
  <c r="H138" i="1"/>
  <c r="H149" i="1"/>
  <c r="D147" i="1"/>
  <c r="D141" i="1"/>
  <c r="F138" i="1"/>
  <c r="F135" i="1"/>
  <c r="F149" i="1"/>
  <c r="H140" i="1"/>
  <c r="D138" i="1"/>
  <c r="D135" i="1"/>
  <c r="H135" i="1" s="1"/>
  <c r="D172" i="1"/>
  <c r="D149" i="1"/>
  <c r="H145" i="1"/>
  <c r="F140" i="1"/>
  <c r="I137" i="1"/>
  <c r="H148" i="1"/>
  <c r="H144" i="1"/>
  <c r="D140" i="1"/>
  <c r="G137" i="1"/>
  <c r="H152" i="1"/>
  <c r="F148" i="1"/>
  <c r="H143" i="1"/>
  <c r="H139" i="1"/>
  <c r="E137" i="1"/>
  <c r="H151" i="1"/>
  <c r="H153" i="1" s="1"/>
  <c r="D148" i="1"/>
  <c r="H142" i="1"/>
  <c r="F139" i="1"/>
  <c r="H130" i="1"/>
  <c r="H71" i="1"/>
  <c r="H68" i="1"/>
  <c r="H190" i="1" l="1"/>
  <c r="D188" i="1"/>
  <c r="D182" i="1"/>
  <c r="F179" i="1"/>
  <c r="F176" i="1"/>
  <c r="F190" i="1"/>
  <c r="H181" i="1"/>
  <c r="D179" i="1"/>
  <c r="D176" i="1"/>
  <c r="H176" i="1" s="1"/>
  <c r="D213" i="1"/>
  <c r="D190" i="1"/>
  <c r="H186" i="1"/>
  <c r="F181" i="1"/>
  <c r="I178" i="1"/>
  <c r="H189" i="1"/>
  <c r="H185" i="1"/>
  <c r="D181" i="1"/>
  <c r="G178" i="1"/>
  <c r="H193" i="1"/>
  <c r="F189" i="1"/>
  <c r="H184" i="1"/>
  <c r="H180" i="1"/>
  <c r="E178" i="1"/>
  <c r="H192" i="1"/>
  <c r="H194" i="1" s="1"/>
  <c r="D189" i="1"/>
  <c r="H183" i="1"/>
  <c r="F180" i="1"/>
  <c r="H171" i="1"/>
  <c r="H188" i="1"/>
  <c r="H191" i="1" s="1"/>
  <c r="H182" i="1"/>
  <c r="D180" i="1"/>
  <c r="H177" i="1"/>
  <c r="D171" i="1"/>
  <c r="E198" i="1"/>
  <c r="F188" i="1"/>
  <c r="F182" i="1"/>
  <c r="H179" i="1"/>
  <c r="D254" i="1" l="1"/>
  <c r="D231" i="1"/>
  <c r="H227" i="1"/>
  <c r="F222" i="1"/>
  <c r="I219" i="1"/>
  <c r="H230" i="1"/>
  <c r="H226" i="1"/>
  <c r="D222" i="1"/>
  <c r="G219" i="1"/>
  <c r="H234" i="1"/>
  <c r="F230" i="1"/>
  <c r="H225" i="1"/>
  <c r="H221" i="1"/>
  <c r="E219" i="1"/>
  <c r="H233" i="1"/>
  <c r="H235" i="1" s="1"/>
  <c r="D230" i="1"/>
  <c r="H224" i="1"/>
  <c r="F221" i="1"/>
  <c r="H212" i="1"/>
  <c r="H229" i="1"/>
  <c r="H232" i="1" s="1"/>
  <c r="H223" i="1"/>
  <c r="D221" i="1"/>
  <c r="H218" i="1"/>
  <c r="D212" i="1"/>
  <c r="E239" i="1"/>
  <c r="F229" i="1"/>
  <c r="F223" i="1"/>
  <c r="H220" i="1"/>
  <c r="H231" i="1"/>
  <c r="D229" i="1"/>
  <c r="D223" i="1"/>
  <c r="F220" i="1"/>
  <c r="F217" i="1"/>
  <c r="F231" i="1"/>
  <c r="H222" i="1"/>
  <c r="D220" i="1"/>
  <c r="D217" i="1"/>
  <c r="H217" i="1" s="1"/>
  <c r="H275" i="1" l="1"/>
  <c r="F271" i="1"/>
  <c r="H266" i="1"/>
  <c r="H262" i="1"/>
  <c r="E260" i="1"/>
  <c r="H274" i="1"/>
  <c r="H276" i="1" s="1"/>
  <c r="D271" i="1"/>
  <c r="H265" i="1"/>
  <c r="F262" i="1"/>
  <c r="H253" i="1"/>
  <c r="H270" i="1"/>
  <c r="H273" i="1" s="1"/>
  <c r="H264" i="1"/>
  <c r="D262" i="1"/>
  <c r="H259" i="1"/>
  <c r="D253" i="1"/>
  <c r="E280" i="1"/>
  <c r="F270" i="1"/>
  <c r="F264" i="1"/>
  <c r="H261" i="1"/>
  <c r="H272" i="1"/>
  <c r="D270" i="1"/>
  <c r="D264" i="1"/>
  <c r="F261" i="1"/>
  <c r="F258" i="1"/>
  <c r="F272" i="1"/>
  <c r="H263" i="1"/>
  <c r="D261" i="1"/>
  <c r="D258" i="1"/>
  <c r="H258" i="1" s="1"/>
  <c r="D295" i="1"/>
  <c r="D272" i="1"/>
  <c r="H268" i="1"/>
  <c r="F263" i="1"/>
  <c r="I260" i="1"/>
  <c r="H271" i="1"/>
  <c r="H267" i="1"/>
  <c r="D263" i="1"/>
  <c r="G260" i="1"/>
  <c r="H311" i="1" l="1"/>
  <c r="H314" i="1" s="1"/>
  <c r="H305" i="1"/>
  <c r="D303" i="1"/>
  <c r="H300" i="1"/>
  <c r="D294" i="1"/>
  <c r="E321" i="1"/>
  <c r="F311" i="1"/>
  <c r="F305" i="1"/>
  <c r="H302" i="1"/>
  <c r="H313" i="1"/>
  <c r="D311" i="1"/>
  <c r="D305" i="1"/>
  <c r="F302" i="1"/>
  <c r="F299" i="1"/>
  <c r="F313" i="1"/>
  <c r="H304" i="1"/>
  <c r="D302" i="1"/>
  <c r="D299" i="1"/>
  <c r="H299" i="1" s="1"/>
  <c r="D336" i="1"/>
  <c r="D313" i="1"/>
  <c r="H309" i="1"/>
  <c r="F304" i="1"/>
  <c r="I301" i="1"/>
  <c r="H312" i="1"/>
  <c r="H308" i="1"/>
  <c r="D304" i="1"/>
  <c r="G301" i="1"/>
  <c r="H316" i="1"/>
  <c r="F312" i="1"/>
  <c r="H307" i="1"/>
  <c r="H303" i="1"/>
  <c r="E301" i="1"/>
  <c r="H315" i="1"/>
  <c r="H317" i="1" s="1"/>
  <c r="D312" i="1"/>
  <c r="H306" i="1"/>
  <c r="F303" i="1"/>
  <c r="H294" i="1"/>
  <c r="H354" i="1" l="1"/>
  <c r="D352" i="1"/>
  <c r="D346" i="1"/>
  <c r="F343" i="1"/>
  <c r="F340" i="1"/>
  <c r="F354" i="1"/>
  <c r="H345" i="1"/>
  <c r="D343" i="1"/>
  <c r="D340" i="1"/>
  <c r="H340" i="1" s="1"/>
  <c r="D377" i="1"/>
  <c r="D354" i="1"/>
  <c r="H350" i="1"/>
  <c r="F345" i="1"/>
  <c r="I342" i="1"/>
  <c r="H353" i="1"/>
  <c r="H349" i="1"/>
  <c r="D345" i="1"/>
  <c r="G342" i="1"/>
  <c r="H357" i="1"/>
  <c r="F353" i="1"/>
  <c r="H348" i="1"/>
  <c r="H344" i="1"/>
  <c r="E342" i="1"/>
  <c r="H356" i="1"/>
  <c r="H358" i="1" s="1"/>
  <c r="D353" i="1"/>
  <c r="H347" i="1"/>
  <c r="F344" i="1"/>
  <c r="H335" i="1"/>
  <c r="H352" i="1"/>
  <c r="H355" i="1" s="1"/>
  <c r="H346" i="1"/>
  <c r="D344" i="1"/>
  <c r="H341" i="1"/>
  <c r="D335" i="1"/>
  <c r="E362" i="1"/>
  <c r="F352" i="1"/>
  <c r="F346" i="1"/>
  <c r="H343" i="1"/>
  <c r="D418" i="1" l="1"/>
  <c r="D395" i="1"/>
  <c r="H391" i="1"/>
  <c r="F386" i="1"/>
  <c r="I383" i="1"/>
  <c r="H394" i="1"/>
  <c r="H390" i="1"/>
  <c r="D386" i="1"/>
  <c r="G383" i="1"/>
  <c r="H398" i="1"/>
  <c r="F394" i="1"/>
  <c r="H389" i="1"/>
  <c r="H385" i="1"/>
  <c r="E383" i="1"/>
  <c r="H397" i="1"/>
  <c r="H399" i="1" s="1"/>
  <c r="D394" i="1"/>
  <c r="H388" i="1"/>
  <c r="F385" i="1"/>
  <c r="H376" i="1"/>
  <c r="H393" i="1"/>
  <c r="H396" i="1" s="1"/>
  <c r="H387" i="1"/>
  <c r="D385" i="1"/>
  <c r="H382" i="1"/>
  <c r="D376" i="1"/>
  <c r="E403" i="1"/>
  <c r="F393" i="1"/>
  <c r="F387" i="1"/>
  <c r="H384" i="1"/>
  <c r="H395" i="1"/>
  <c r="D393" i="1"/>
  <c r="D387" i="1"/>
  <c r="F384" i="1"/>
  <c r="F381" i="1"/>
  <c r="F395" i="1"/>
  <c r="H386" i="1"/>
  <c r="D384" i="1"/>
  <c r="D381" i="1"/>
  <c r="H381" i="1" s="1"/>
  <c r="H439" i="1" l="1"/>
  <c r="F435" i="1"/>
  <c r="H430" i="1"/>
  <c r="H426" i="1"/>
  <c r="E424" i="1"/>
  <c r="H438" i="1"/>
  <c r="H440" i="1" s="1"/>
  <c r="D435" i="1"/>
  <c r="H429" i="1"/>
  <c r="F426" i="1"/>
  <c r="H417" i="1"/>
  <c r="H434" i="1"/>
  <c r="H437" i="1" s="1"/>
  <c r="H428" i="1"/>
  <c r="D426" i="1"/>
  <c r="H423" i="1"/>
  <c r="D417" i="1"/>
  <c r="E444" i="1"/>
  <c r="F434" i="1"/>
  <c r="F428" i="1"/>
  <c r="H425" i="1"/>
  <c r="H436" i="1"/>
  <c r="D434" i="1"/>
  <c r="D428" i="1"/>
  <c r="F425" i="1"/>
  <c r="F422" i="1"/>
  <c r="F436" i="1"/>
  <c r="H427" i="1"/>
  <c r="D425" i="1"/>
  <c r="D422" i="1"/>
  <c r="H422" i="1" s="1"/>
  <c r="D436" i="1"/>
  <c r="H432" i="1"/>
  <c r="F427" i="1"/>
  <c r="I424" i="1"/>
  <c r="H435" i="1"/>
  <c r="H431" i="1"/>
  <c r="D427" i="1"/>
  <c r="G424" i="1"/>
</calcChain>
</file>

<file path=xl/sharedStrings.xml><?xml version="1.0" encoding="utf-8"?>
<sst xmlns="http://schemas.openxmlformats.org/spreadsheetml/2006/main" count="578" uniqueCount="67">
  <si>
    <t>Dịch vụ Tháng 09/2023</t>
  </si>
  <si>
    <t>CỘNG HÒA XÃ HỘI CHỦ NGHĨA VIỆT NAM</t>
  </si>
  <si>
    <t>Độc lập - Tự do - Hạnh phúc</t>
  </si>
  <si>
    <t>Nước Tháng 08/2023</t>
  </si>
  <si>
    <t>BQL TÒA NHÀ CT1 - A10 NAM TRUNG YÊN</t>
  </si>
  <si>
    <t>Điện Tháng 08/2023</t>
  </si>
  <si>
    <t>THÔNG BÁO THU TIỀN</t>
  </si>
  <si>
    <t>Phí dịch vụ nhà chung cư CT1 - A10 Nam Trung Yên</t>
  </si>
  <si>
    <t>Gửi xe Tháng 09/2023</t>
  </si>
  <si>
    <t>Kính gửi Ông/Bà:</t>
  </si>
  <si>
    <t>Mã CH</t>
  </si>
  <si>
    <t>CT1-A10 Thanh toán kỳ thu phí tháng 09/2023</t>
  </si>
  <si>
    <t xml:space="preserve">Tại căn hộ: </t>
  </si>
  <si>
    <t>Tòa nhà CT1 - A10 Nam Trung Yên</t>
  </si>
  <si>
    <t>Ban quản lý xin thông báo tới quý Cư dân kỳ tính phí dịch vụ, phí gửi xe, phí nước sinh hoạt của Căn hộ:</t>
  </si>
  <si>
    <t>I</t>
  </si>
  <si>
    <t>Diện tích</t>
  </si>
  <si>
    <t xml:space="preserve">Đơn giá </t>
  </si>
  <si>
    <t>Thành tiền</t>
  </si>
  <si>
    <t>Tiền dịch vụ:</t>
  </si>
  <si>
    <t>Phải thu</t>
  </si>
  <si>
    <t>II</t>
  </si>
  <si>
    <t>Chỉ số đầu</t>
  </si>
  <si>
    <t>Chỉ số cuối</t>
  </si>
  <si>
    <t>Số sử dụng</t>
  </si>
  <si>
    <t>Tiền nước HS1:</t>
  </si>
  <si>
    <t>Tiền nước HS2:</t>
  </si>
  <si>
    <t>Tiền nước HS3:</t>
  </si>
  <si>
    <t>Tiền nước HS4:</t>
  </si>
  <si>
    <t xml:space="preserve">Cộng </t>
  </si>
  <si>
    <t>Phí bảo vệ môi trường 10%</t>
  </si>
  <si>
    <t>VAT 5%</t>
  </si>
  <si>
    <t>III</t>
  </si>
  <si>
    <t>Số lượng</t>
  </si>
  <si>
    <t>Thành Tiền</t>
  </si>
  <si>
    <t>Xe ô tô</t>
  </si>
  <si>
    <t>Xe máy - Xe điện</t>
  </si>
  <si>
    <t>Xe đạp</t>
  </si>
  <si>
    <t>IV</t>
  </si>
  <si>
    <t>Cộng phát sinh trong tháng (I+II+III)</t>
  </si>
  <si>
    <t>V</t>
  </si>
  <si>
    <t>Dư nợ kỳ trước chuyển sang</t>
  </si>
  <si>
    <t>VI</t>
  </si>
  <si>
    <t>Tổng cộng (IV+V)</t>
  </si>
  <si>
    <t>Bằng chữ:</t>
  </si>
  <si>
    <r>
      <t xml:space="preserve">  Đề nghị quý Cư dân thanh toán số tiền trên từ </t>
    </r>
    <r>
      <rPr>
        <b/>
        <u/>
        <sz val="12"/>
        <color indexed="10"/>
        <rFont val="Times New Roman"/>
        <family val="1"/>
      </rPr>
      <t xml:space="preserve">ngày 01/09/2023 đến ngày 14/09/2023
</t>
    </r>
    <r>
      <rPr>
        <b/>
        <sz val="12"/>
        <rFont val="Times New Roman"/>
        <family val="1"/>
      </rPr>
      <t>•</t>
    </r>
    <r>
      <rPr>
        <sz val="12"/>
        <rFont val="Times New Roman"/>
        <family val="1"/>
      </rPr>
      <t xml:space="preserve">Thanh toán trực tiếp tại:  </t>
    </r>
    <r>
      <rPr>
        <b/>
        <sz val="12"/>
        <color indexed="10"/>
        <rFont val="Times New Roman"/>
        <family val="1"/>
      </rPr>
      <t xml:space="preserve">VP Ban quản lý tòa nhà - Tầng 3
</t>
    </r>
    <r>
      <rPr>
        <b/>
        <sz val="12"/>
        <rFont val="Times New Roman"/>
        <family val="1"/>
      </rPr>
      <t>•</t>
    </r>
    <r>
      <rPr>
        <sz val="12"/>
        <rFont val="Times New Roman"/>
        <family val="1"/>
      </rPr>
      <t>Hoặc chuyển khoản đến:</t>
    </r>
    <r>
      <rPr>
        <sz val="12"/>
        <color indexed="10"/>
        <rFont val="Times New Roman"/>
        <family val="1"/>
      </rPr>
      <t xml:space="preserve"> </t>
    </r>
    <r>
      <rPr>
        <b/>
        <sz val="12"/>
        <color indexed="10"/>
        <rFont val="Times New Roman"/>
        <family val="1"/>
      </rPr>
      <t>STK:</t>
    </r>
    <r>
      <rPr>
        <sz val="12"/>
        <color indexed="10"/>
        <rFont val="Times New Roman"/>
        <family val="1"/>
      </rPr>
      <t xml:space="preserve"> </t>
    </r>
    <r>
      <rPr>
        <b/>
        <sz val="12"/>
        <color indexed="10"/>
        <rFont val="Times New Roman"/>
        <family val="1"/>
      </rPr>
      <t xml:space="preserve"> 0300.1017.282.606 -</t>
    </r>
    <r>
      <rPr>
        <sz val="12"/>
        <color indexed="10"/>
        <rFont val="Times New Roman"/>
        <family val="1"/>
      </rPr>
      <t xml:space="preserve"> Ngân hàng</t>
    </r>
    <r>
      <rPr>
        <b/>
        <sz val="12"/>
        <color indexed="10"/>
        <rFont val="Times New Roman"/>
        <family val="1"/>
      </rPr>
      <t xml:space="preserve"> MSB</t>
    </r>
    <r>
      <rPr>
        <sz val="12"/>
        <color indexed="10"/>
        <rFont val="Times New Roman"/>
        <family val="1"/>
      </rPr>
      <t xml:space="preserve">  
                                        </t>
    </r>
    <r>
      <rPr>
        <b/>
        <sz val="12"/>
        <color indexed="10"/>
        <rFont val="Times New Roman"/>
        <family val="1"/>
      </rPr>
      <t>(CTK: Công ty CP vận hành QLTN Tân Phong)</t>
    </r>
  </si>
  <si>
    <r>
      <t xml:space="preserve">Mã QR
</t>
    </r>
    <r>
      <rPr>
        <b/>
        <i/>
        <sz val="11"/>
        <rFont val="Times New Roman"/>
        <family val="1"/>
      </rPr>
      <t>Thanh toán</t>
    </r>
  </si>
  <si>
    <t>Nội dung nộp tiền:</t>
  </si>
  <si>
    <t>Căn hộ</t>
  </si>
  <si>
    <t>Rất mong nhận được sự hợp tác của quý Cư dân!</t>
  </si>
  <si>
    <r>
      <t xml:space="preserve">Mọi thông tin xin liên hệ </t>
    </r>
    <r>
      <rPr>
        <b/>
        <i/>
        <sz val="12"/>
        <rFont val="Times New Roman"/>
        <family val="1"/>
      </rPr>
      <t>Mrs. Huệ: 0986.852.074</t>
    </r>
  </si>
  <si>
    <r>
      <t xml:space="preserve">hoặc </t>
    </r>
    <r>
      <rPr>
        <b/>
        <i/>
        <sz val="12"/>
        <rFont val="Times New Roman"/>
        <family val="1"/>
      </rPr>
      <t>Hotline: 0862.379.088</t>
    </r>
  </si>
  <si>
    <t>QUÝ CƯ DÂN ĐÃ ĐÓNG PHÍ, XIN VUI LÒNG BỎ QUA THÔNG BÁO NÀY!</t>
  </si>
  <si>
    <t xml:space="preserve">THÔNG BÁO THU TIỀN </t>
  </si>
  <si>
    <t>Mã SH</t>
  </si>
  <si>
    <t xml:space="preserve">Tại Shophouse: </t>
  </si>
  <si>
    <t>SH02</t>
  </si>
  <si>
    <t>Ban quản lý xin thông báo tới quý khách hàng kỳ tính phí dịch vụ, phí gửi xe, phí điện - nước của Shophouse:</t>
  </si>
  <si>
    <t>Tiền nước KD:</t>
  </si>
  <si>
    <t>Tiền điện:</t>
  </si>
  <si>
    <t>VAT 10%</t>
  </si>
  <si>
    <t>Cộng phát sinh trong tháng (I+II+III+IV)</t>
  </si>
  <si>
    <t>VII</t>
  </si>
  <si>
    <t>Cộng (V+VI)</t>
  </si>
  <si>
    <r>
      <t xml:space="preserve">  Đề nghị quý Cư dân thanh toán số tiền trên từ </t>
    </r>
    <r>
      <rPr>
        <b/>
        <u/>
        <sz val="12"/>
        <color indexed="10"/>
        <rFont val="Times New Roman"/>
        <family val="1"/>
      </rPr>
      <t xml:space="preserve">ngày 09/09/2023 đến ngày 18/09/2023
</t>
    </r>
    <r>
      <rPr>
        <b/>
        <sz val="12"/>
        <rFont val="Times New Roman"/>
        <family val="1"/>
      </rPr>
      <t>•</t>
    </r>
    <r>
      <rPr>
        <sz val="12"/>
        <rFont val="Times New Roman"/>
        <family val="1"/>
      </rPr>
      <t xml:space="preserve">Thanh toán trực tiếp tại:  </t>
    </r>
    <r>
      <rPr>
        <b/>
        <sz val="12"/>
        <color indexed="10"/>
        <rFont val="Times New Roman"/>
        <family val="1"/>
      </rPr>
      <t xml:space="preserve">VP Ban quản lý tòa nhà - Tầng 3
</t>
    </r>
    <r>
      <rPr>
        <b/>
        <sz val="12"/>
        <rFont val="Times New Roman"/>
        <family val="1"/>
      </rPr>
      <t>•</t>
    </r>
    <r>
      <rPr>
        <sz val="12"/>
        <rFont val="Times New Roman"/>
        <family val="1"/>
      </rPr>
      <t>Hoặc chuyển khoản đến:</t>
    </r>
    <r>
      <rPr>
        <sz val="12"/>
        <color indexed="10"/>
        <rFont val="Times New Roman"/>
        <family val="1"/>
      </rPr>
      <t xml:space="preserve"> </t>
    </r>
    <r>
      <rPr>
        <b/>
        <sz val="12"/>
        <color indexed="10"/>
        <rFont val="Times New Roman"/>
        <family val="1"/>
      </rPr>
      <t>STK:</t>
    </r>
    <r>
      <rPr>
        <sz val="12"/>
        <color indexed="10"/>
        <rFont val="Times New Roman"/>
        <family val="1"/>
      </rPr>
      <t xml:space="preserve"> </t>
    </r>
    <r>
      <rPr>
        <b/>
        <sz val="12"/>
        <color indexed="10"/>
        <rFont val="Times New Roman"/>
        <family val="1"/>
      </rPr>
      <t xml:space="preserve"> 0300.1017.282.606 -</t>
    </r>
    <r>
      <rPr>
        <sz val="12"/>
        <color indexed="10"/>
        <rFont val="Times New Roman"/>
        <family val="1"/>
      </rPr>
      <t xml:space="preserve"> Ngân hàng</t>
    </r>
    <r>
      <rPr>
        <b/>
        <sz val="12"/>
        <color indexed="10"/>
        <rFont val="Times New Roman"/>
        <family val="1"/>
      </rPr>
      <t xml:space="preserve"> MSB</t>
    </r>
    <r>
      <rPr>
        <sz val="12"/>
        <color indexed="10"/>
        <rFont val="Times New Roman"/>
        <family val="1"/>
      </rPr>
      <t xml:space="preserve">  
                                        </t>
    </r>
    <r>
      <rPr>
        <b/>
        <sz val="12"/>
        <color indexed="10"/>
        <rFont val="Times New Roman"/>
        <family val="1"/>
      </rPr>
      <t>(CTK: Công ty CP vận hành QLTN Tân Phong)</t>
    </r>
  </si>
  <si>
    <t>Rất mong nhận được sự hợp tác của quý khách hàng!</t>
  </si>
  <si>
    <t>QUÝ KHÁCH HÀNG ĐÃ ĐÓNG PHÍ, XIN VUI LÒNG BỎ QUA THÔNG BÁO NÀY!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</si>
</sst>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(* #,##0_);_(* \(#,##0\);_(* &quot;-&quot;??_);_(@_)"/>
    <numFmt numFmtId="166" formatCode="_-* #,##0\ _₫_-;\-* #,##0\ _₫_-;_-* &quot;-&quot;??\ _₫_-;_-@_-"/>
  </numFmts>
  <fonts count="3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  <font>
      <sz val="10.5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color rgb="FFFF000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i/>
      <sz val="10"/>
      <name val="Times New Roman"/>
      <family val="1"/>
    </font>
    <font>
      <b/>
      <sz val="12"/>
      <color rgb="FFFF0000"/>
      <name val="Times New Roman"/>
      <family val="1"/>
    </font>
    <font>
      <b/>
      <i/>
      <sz val="10"/>
      <name val="Times New Roman"/>
      <family val="1"/>
    </font>
    <font>
      <i/>
      <sz val="12"/>
      <color rgb="FFFF0000"/>
      <name val="Times New Roman"/>
      <family val="1"/>
    </font>
    <font>
      <b/>
      <i/>
      <u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i/>
      <sz val="9"/>
      <color rgb="FFFF0000"/>
      <name val="Times New Roman"/>
      <family val="1"/>
    </font>
    <font>
      <b/>
      <u/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i/>
      <sz val="1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i/>
      <sz val="11.5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gray0625">
        <bgColor theme="0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</cellStyleXfs>
  <cellXfs count="21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5" fontId="5" fillId="2" borderId="0" xfId="1" applyNumberFormat="1" applyFont="1" applyFill="1" applyAlignment="1" applyProtection="1">
      <alignment horizontal="right" vertical="center"/>
    </xf>
    <xf numFmtId="1" fontId="5" fillId="2" borderId="1" xfId="1" applyNumberFormat="1" applyFont="1" applyFill="1" applyBorder="1" applyAlignment="1" applyProtection="1">
      <alignment horizontal="right" vertical="center"/>
    </xf>
    <xf numFmtId="165" fontId="6" fillId="2" borderId="1" xfId="1" applyNumberFormat="1" applyFont="1" applyFill="1" applyBorder="1" applyAlignment="1" applyProtection="1">
      <alignment horizontal="left" vertical="center"/>
    </xf>
    <xf numFmtId="165" fontId="6" fillId="2" borderId="0" xfId="1" applyNumberFormat="1" applyFont="1" applyFill="1" applyBorder="1" applyAlignment="1" applyProtection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5" fillId="2" borderId="1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165" fontId="5" fillId="2" borderId="0" xfId="1" applyNumberFormat="1" applyFont="1" applyFill="1" applyAlignment="1" applyProtection="1">
      <alignment vertical="center"/>
    </xf>
    <xf numFmtId="0" fontId="8" fillId="2" borderId="0" xfId="0" applyFont="1" applyFill="1" applyAlignment="1">
      <alignment horizontal="center" vertical="center"/>
    </xf>
    <xf numFmtId="166" fontId="10" fillId="2" borderId="0" xfId="2" applyNumberFormat="1" applyFont="1" applyFill="1" applyAlignment="1" applyProtection="1">
      <alignment vertical="center"/>
    </xf>
    <xf numFmtId="166" fontId="3" fillId="2" borderId="0" xfId="1" applyNumberFormat="1" applyFont="1" applyFill="1" applyAlignment="1" applyProtection="1">
      <alignment horizontal="center" vertical="center"/>
    </xf>
    <xf numFmtId="166" fontId="11" fillId="2" borderId="0" xfId="1" applyNumberFormat="1" applyFont="1" applyFill="1" applyAlignment="1" applyProtection="1">
      <alignment horizontal="center" vertical="center"/>
    </xf>
    <xf numFmtId="165" fontId="6" fillId="2" borderId="1" xfId="0" applyNumberFormat="1" applyFont="1" applyFill="1" applyBorder="1" applyAlignment="1">
      <alignment horizontal="left" vertical="center"/>
    </xf>
    <xf numFmtId="165" fontId="6" fillId="2" borderId="0" xfId="1" applyNumberFormat="1" applyFont="1" applyFill="1" applyBorder="1" applyAlignment="1" applyProtection="1">
      <alignment vertical="center"/>
    </xf>
    <xf numFmtId="0" fontId="12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166" fontId="5" fillId="2" borderId="2" xfId="1" applyNumberFormat="1" applyFont="1" applyFill="1" applyBorder="1" applyAlignment="1" applyProtection="1">
      <alignment horizontal="center" vertical="center"/>
    </xf>
    <xf numFmtId="165" fontId="6" fillId="2" borderId="0" xfId="1" applyNumberFormat="1" applyFont="1" applyFill="1" applyBorder="1" applyAlignment="1" applyProtection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166" fontId="5" fillId="2" borderId="0" xfId="2" applyNumberFormat="1" applyFont="1" applyFill="1" applyAlignment="1" applyProtection="1">
      <alignment horizontal="left" vertical="center"/>
    </xf>
    <xf numFmtId="166" fontId="7" fillId="2" borderId="0" xfId="1" applyNumberFormat="1" applyFont="1" applyFill="1" applyAlignment="1" applyProtection="1">
      <alignment horizontal="center" vertical="center"/>
    </xf>
    <xf numFmtId="166" fontId="5" fillId="2" borderId="0" xfId="1" applyNumberFormat="1" applyFont="1" applyFill="1" applyAlignment="1" applyProtection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165" fontId="3" fillId="2" borderId="0" xfId="1" applyNumberFormat="1" applyFont="1" applyFill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 applyProtection="1">
      <alignment horizontal="center" vertical="center" wrapText="1"/>
    </xf>
    <xf numFmtId="165" fontId="5" fillId="2" borderId="0" xfId="1" applyNumberFormat="1" applyFont="1" applyFill="1" applyBorder="1" applyAlignment="1" applyProtection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164" fontId="14" fillId="0" borderId="2" xfId="1" applyFont="1" applyBorder="1" applyAlignment="1" applyProtection="1">
      <alignment horizontal="center" vertical="center"/>
    </xf>
    <xf numFmtId="165" fontId="14" fillId="0" borderId="2" xfId="1" applyNumberFormat="1" applyFont="1" applyBorder="1" applyAlignment="1" applyProtection="1">
      <alignment horizontal="center" vertical="center"/>
    </xf>
    <xf numFmtId="166" fontId="14" fillId="0" borderId="2" xfId="1" applyNumberFormat="1" applyFont="1" applyBorder="1" applyAlignment="1" applyProtection="1">
      <alignment horizontal="center" vertical="center"/>
    </xf>
    <xf numFmtId="166" fontId="15" fillId="2" borderId="2" xfId="1" applyNumberFormat="1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65" fontId="5" fillId="0" borderId="2" xfId="1" applyNumberFormat="1" applyFont="1" applyBorder="1" applyAlignment="1" applyProtection="1">
      <alignment horizontal="center" vertical="center"/>
    </xf>
    <xf numFmtId="166" fontId="5" fillId="0" borderId="2" xfId="1" applyNumberFormat="1" applyFont="1" applyBorder="1" applyAlignment="1" applyProtection="1">
      <alignment horizontal="center" vertical="center"/>
    </xf>
    <xf numFmtId="166" fontId="16" fillId="2" borderId="2" xfId="1" applyNumberFormat="1" applyFont="1" applyFill="1" applyBorder="1" applyAlignment="1" applyProtection="1">
      <alignment horizontal="center" vertical="center"/>
    </xf>
    <xf numFmtId="166" fontId="5" fillId="2" borderId="0" xfId="0" applyNumberFormat="1" applyFont="1" applyFill="1" applyAlignment="1">
      <alignment vertical="center"/>
    </xf>
    <xf numFmtId="165" fontId="5" fillId="3" borderId="5" xfId="0" applyNumberFormat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166" fontId="5" fillId="3" borderId="2" xfId="1" applyNumberFormat="1" applyFont="1" applyFill="1" applyBorder="1" applyAlignment="1" applyProtection="1">
      <alignment horizontal="center" vertical="center"/>
    </xf>
    <xf numFmtId="165" fontId="5" fillId="3" borderId="2" xfId="1" applyNumberFormat="1" applyFont="1" applyFill="1" applyBorder="1" applyAlignment="1" applyProtection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166" fontId="17" fillId="2" borderId="0" xfId="1" applyNumberFormat="1" applyFont="1" applyFill="1" applyBorder="1" applyAlignment="1">
      <alignment horizontal="center" vertical="center"/>
    </xf>
    <xf numFmtId="0" fontId="17" fillId="2" borderId="0" xfId="1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166" fontId="14" fillId="2" borderId="2" xfId="1" applyNumberFormat="1" applyFont="1" applyFill="1" applyBorder="1" applyAlignment="1" applyProtection="1">
      <alignment horizontal="center" vertical="center"/>
    </xf>
    <xf numFmtId="165" fontId="14" fillId="2" borderId="2" xfId="1" applyNumberFormat="1" applyFont="1" applyFill="1" applyBorder="1" applyAlignment="1" applyProtection="1">
      <alignment horizontal="center" vertical="center"/>
    </xf>
    <xf numFmtId="0" fontId="18" fillId="2" borderId="0" xfId="3" applyFont="1" applyFill="1" applyAlignment="1">
      <alignment horizontal="center" vertical="center"/>
    </xf>
    <xf numFmtId="166" fontId="17" fillId="2" borderId="0" xfId="2" applyNumberFormat="1" applyFont="1" applyFill="1" applyBorder="1" applyAlignment="1">
      <alignment horizontal="left" vertical="center"/>
    </xf>
    <xf numFmtId="166" fontId="10" fillId="2" borderId="0" xfId="1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 wrapText="1"/>
    </xf>
    <xf numFmtId="166" fontId="10" fillId="2" borderId="0" xfId="0" applyNumberFormat="1" applyFont="1" applyFill="1" applyAlignment="1">
      <alignment vertical="center" wrapText="1"/>
    </xf>
    <xf numFmtId="0" fontId="14" fillId="0" borderId="2" xfId="0" applyFont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166" fontId="11" fillId="2" borderId="0" xfId="1" applyNumberFormat="1" applyFont="1" applyFill="1" applyBorder="1" applyAlignment="1">
      <alignment horizontal="center" vertical="center" wrapText="1"/>
    </xf>
    <xf numFmtId="166" fontId="11" fillId="2" borderId="0" xfId="1" applyNumberFormat="1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164" fontId="19" fillId="2" borderId="0" xfId="1" applyFont="1" applyFill="1" applyBorder="1" applyAlignment="1">
      <alignment horizontal="center" vertical="center"/>
    </xf>
    <xf numFmtId="165" fontId="19" fillId="2" borderId="0" xfId="1" applyNumberFormat="1" applyFont="1" applyFill="1" applyBorder="1" applyAlignment="1">
      <alignment horizontal="center" vertical="center"/>
    </xf>
    <xf numFmtId="166" fontId="19" fillId="2" borderId="0" xfId="1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165" fontId="15" fillId="0" borderId="2" xfId="1" applyNumberFormat="1" applyFont="1" applyBorder="1" applyAlignment="1" applyProtection="1">
      <alignment horizontal="center" vertical="center"/>
    </xf>
    <xf numFmtId="166" fontId="15" fillId="0" borderId="2" xfId="1" applyNumberFormat="1" applyFont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165" fontId="20" fillId="0" borderId="2" xfId="1" applyNumberFormat="1" applyFont="1" applyBorder="1" applyAlignment="1" applyProtection="1">
      <alignment horizontal="center" vertical="center"/>
    </xf>
    <xf numFmtId="166" fontId="5" fillId="0" borderId="2" xfId="1" applyNumberFormat="1" applyFont="1" applyFill="1" applyBorder="1" applyAlignment="1" applyProtection="1">
      <alignment horizontal="center" vertical="center"/>
    </xf>
    <xf numFmtId="166" fontId="16" fillId="2" borderId="2" xfId="1" applyNumberFormat="1" applyFont="1" applyFill="1" applyBorder="1" applyAlignment="1" applyProtection="1">
      <alignment vertical="center" wrapText="1"/>
    </xf>
    <xf numFmtId="0" fontId="19" fillId="2" borderId="0" xfId="0" applyFont="1" applyFill="1" applyAlignment="1">
      <alignment horizontal="left" vertical="center"/>
    </xf>
    <xf numFmtId="165" fontId="7" fillId="3" borderId="2" xfId="1" applyNumberFormat="1" applyFont="1" applyFill="1" applyBorder="1" applyAlignment="1" applyProtection="1">
      <alignment horizontal="center" vertical="center"/>
    </xf>
    <xf numFmtId="165" fontId="3" fillId="2" borderId="0" xfId="1" applyNumberFormat="1" applyFont="1" applyFill="1" applyAlignment="1" applyProtection="1">
      <alignment horizontal="center" vertical="center"/>
    </xf>
    <xf numFmtId="0" fontId="21" fillId="2" borderId="0" xfId="0" applyFont="1" applyFill="1" applyAlignment="1">
      <alignment vertical="center"/>
    </xf>
    <xf numFmtId="165" fontId="21" fillId="2" borderId="0" xfId="1" applyNumberFormat="1" applyFont="1" applyFill="1" applyBorder="1" applyAlignment="1">
      <alignment horizontal="center" vertical="center"/>
    </xf>
    <xf numFmtId="166" fontId="21" fillId="2" borderId="0" xfId="1" applyNumberFormat="1" applyFont="1" applyFill="1" applyBorder="1" applyAlignment="1">
      <alignment horizontal="center" vertical="center"/>
    </xf>
    <xf numFmtId="166" fontId="16" fillId="2" borderId="2" xfId="1" applyNumberFormat="1" applyFont="1" applyFill="1" applyBorder="1" applyAlignment="1" applyProtection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65" fontId="16" fillId="3" borderId="2" xfId="1" applyNumberFormat="1" applyFont="1" applyFill="1" applyBorder="1" applyAlignment="1" applyProtection="1">
      <alignment horizontal="center" vertical="center"/>
    </xf>
    <xf numFmtId="165" fontId="22" fillId="3" borderId="2" xfId="1" applyNumberFormat="1" applyFont="1" applyFill="1" applyBorder="1" applyAlignment="1" applyProtection="1">
      <alignment horizontal="center" vertical="center"/>
    </xf>
    <xf numFmtId="166" fontId="16" fillId="3" borderId="2" xfId="1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165" fontId="24" fillId="0" borderId="2" xfId="1" applyNumberFormat="1" applyFont="1" applyFill="1" applyBorder="1" applyAlignment="1" applyProtection="1">
      <alignment horizontal="center" vertical="center"/>
    </xf>
    <xf numFmtId="165" fontId="20" fillId="0" borderId="2" xfId="1" applyNumberFormat="1" applyFont="1" applyFill="1" applyBorder="1" applyAlignment="1" applyProtection="1">
      <alignment horizontal="center" vertical="center"/>
    </xf>
    <xf numFmtId="166" fontId="16" fillId="0" borderId="2" xfId="1" applyNumberFormat="1" applyFont="1" applyFill="1" applyBorder="1" applyAlignment="1" applyProtection="1">
      <alignment horizontal="center" vertical="center"/>
    </xf>
    <xf numFmtId="166" fontId="25" fillId="0" borderId="8" xfId="1" applyNumberFormat="1" applyFont="1" applyFill="1" applyBorder="1" applyAlignment="1" applyProtection="1">
      <alignment horizontal="center" vertical="center" wrapText="1"/>
    </xf>
    <xf numFmtId="0" fontId="21" fillId="2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66" fontId="15" fillId="3" borderId="2" xfId="1" applyNumberFormat="1" applyFont="1" applyFill="1" applyBorder="1" applyAlignment="1" applyProtection="1">
      <alignment horizontal="center" vertical="center"/>
    </xf>
    <xf numFmtId="0" fontId="11" fillId="2" borderId="0" xfId="0" applyFont="1" applyFill="1" applyAlignment="1">
      <alignment horizontal="left" vertical="center"/>
    </xf>
    <xf numFmtId="165" fontId="11" fillId="2" borderId="0" xfId="1" applyNumberFormat="1" applyFont="1" applyFill="1" applyBorder="1" applyAlignment="1">
      <alignment horizontal="center" vertical="center"/>
    </xf>
    <xf numFmtId="166" fontId="11" fillId="2" borderId="0" xfId="1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2" borderId="9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165" fontId="5" fillId="2" borderId="0" xfId="0" applyNumberFormat="1" applyFont="1" applyFill="1" applyAlignment="1">
      <alignment horizontal="left" vertical="center"/>
    </xf>
    <xf numFmtId="165" fontId="17" fillId="2" borderId="0" xfId="1" applyNumberFormat="1" applyFont="1" applyFill="1" applyAlignment="1" applyProtection="1">
      <alignment vertical="center"/>
    </xf>
    <xf numFmtId="166" fontId="7" fillId="2" borderId="0" xfId="2" applyNumberFormat="1" applyFont="1" applyFill="1" applyAlignment="1" applyProtection="1">
      <alignment vertical="center"/>
    </xf>
    <xf numFmtId="0" fontId="10" fillId="2" borderId="0" xfId="0" applyFont="1" applyFill="1" applyAlignment="1">
      <alignment horizontal="left" vertical="center" wrapText="1"/>
    </xf>
    <xf numFmtId="165" fontId="10" fillId="2" borderId="0" xfId="1" applyNumberFormat="1" applyFont="1" applyFill="1" applyAlignment="1" applyProtection="1">
      <alignment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 indent="5"/>
    </xf>
    <xf numFmtId="0" fontId="14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165" fontId="31" fillId="2" borderId="0" xfId="1" applyNumberFormat="1" applyFont="1" applyFill="1" applyAlignment="1" applyProtection="1">
      <alignment vertical="center"/>
    </xf>
    <xf numFmtId="0" fontId="31" fillId="2" borderId="0" xfId="0" applyFont="1" applyFill="1" applyAlignment="1">
      <alignment vertical="center"/>
    </xf>
    <xf numFmtId="0" fontId="3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6" fontId="10" fillId="2" borderId="0" xfId="2" applyNumberFormat="1" applyFont="1" applyFill="1" applyBorder="1" applyAlignment="1">
      <alignment vertical="center"/>
    </xf>
    <xf numFmtId="166" fontId="14" fillId="2" borderId="0" xfId="1" applyNumberFormat="1" applyFont="1" applyFill="1" applyBorder="1" applyAlignment="1">
      <alignment horizontal="center" vertical="center"/>
    </xf>
    <xf numFmtId="166" fontId="5" fillId="2" borderId="0" xfId="1" applyNumberFormat="1" applyFont="1" applyFill="1" applyBorder="1" applyAlignment="1">
      <alignment horizontal="center" vertical="center"/>
    </xf>
    <xf numFmtId="166" fontId="5" fillId="2" borderId="0" xfId="1" applyNumberFormat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vertical="center"/>
    </xf>
    <xf numFmtId="0" fontId="6" fillId="4" borderId="0" xfId="3" applyFont="1" applyFill="1" applyAlignment="1">
      <alignment horizontal="center" vertical="center"/>
    </xf>
    <xf numFmtId="166" fontId="5" fillId="2" borderId="0" xfId="1" applyNumberFormat="1" applyFont="1" applyFill="1" applyBorder="1" applyAlignment="1">
      <alignment vertical="center"/>
    </xf>
    <xf numFmtId="0" fontId="6" fillId="2" borderId="0" xfId="3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166" fontId="17" fillId="2" borderId="0" xfId="2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horizontal="left" vertical="center" wrapText="1"/>
    </xf>
    <xf numFmtId="165" fontId="5" fillId="3" borderId="7" xfId="0" applyNumberFormat="1" applyFont="1" applyFill="1" applyBorder="1" applyAlignment="1">
      <alignment horizontal="left" vertical="center" wrapText="1"/>
    </xf>
    <xf numFmtId="165" fontId="5" fillId="3" borderId="7" xfId="0" applyNumberFormat="1" applyFont="1" applyFill="1" applyBorder="1" applyAlignment="1">
      <alignment horizontal="left" vertical="center"/>
    </xf>
    <xf numFmtId="165" fontId="16" fillId="0" borderId="2" xfId="1" applyNumberFormat="1" applyFont="1" applyBorder="1" applyAlignment="1" applyProtection="1">
      <alignment horizontal="center" vertical="center"/>
    </xf>
    <xf numFmtId="166" fontId="16" fillId="0" borderId="8" xfId="1" applyNumberFormat="1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>
      <alignment vertical="center" wrapText="1"/>
    </xf>
    <xf numFmtId="0" fontId="33" fillId="2" borderId="9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165" fontId="6" fillId="2" borderId="0" xfId="1" applyNumberFormat="1" applyFont="1" applyFill="1" applyAlignment="1" applyProtection="1">
      <alignment vertical="center"/>
    </xf>
    <xf numFmtId="0" fontId="31" fillId="2" borderId="0" xfId="0" applyFont="1" applyFill="1" applyAlignment="1">
      <alignment horizontal="center" vertical="center"/>
    </xf>
    <xf numFmtId="166" fontId="31" fillId="2" borderId="0" xfId="1" applyNumberFormat="1" applyFont="1" applyFill="1" applyAlignment="1" applyProtection="1">
      <alignment horizontal="center" vertical="center"/>
    </xf>
    <xf numFmtId="166" fontId="18" fillId="2" borderId="0" xfId="1" applyNumberFormat="1" applyFont="1" applyFill="1" applyAlignment="1" applyProtection="1">
      <alignment horizontal="center" vertical="center"/>
    </xf>
    <xf numFmtId="0" fontId="17" fillId="0" borderId="0" xfId="0" applyFont="1" applyAlignment="1">
      <alignment vertical="center"/>
    </xf>
    <xf numFmtId="165" fontId="7" fillId="0" borderId="2" xfId="1" applyNumberFormat="1" applyFont="1" applyBorder="1" applyAlignment="1" applyProtection="1">
      <alignment horizontal="center" vertical="center"/>
    </xf>
    <xf numFmtId="166" fontId="7" fillId="0" borderId="2" xfId="1" applyNumberFormat="1" applyFont="1" applyBorder="1" applyAlignment="1" applyProtection="1">
      <alignment horizontal="center" vertical="center"/>
    </xf>
    <xf numFmtId="0" fontId="34" fillId="2" borderId="0" xfId="0" applyFont="1" applyFill="1" applyAlignment="1">
      <alignment vertical="center"/>
    </xf>
    <xf numFmtId="0" fontId="34" fillId="2" borderId="0" xfId="0" applyFont="1" applyFill="1" applyAlignment="1">
      <alignment horizontal="center" vertical="center"/>
    </xf>
    <xf numFmtId="166" fontId="34" fillId="2" borderId="0" xfId="1" applyNumberFormat="1" applyFont="1" applyFill="1" applyAlignment="1" applyProtection="1">
      <alignment horizontal="center" vertical="center"/>
    </xf>
    <xf numFmtId="166" fontId="6" fillId="2" borderId="0" xfId="1" applyNumberFormat="1" applyFont="1" applyFill="1" applyAlignment="1" applyProtection="1">
      <alignment horizontal="center" vertical="center"/>
    </xf>
    <xf numFmtId="166" fontId="20" fillId="2" borderId="2" xfId="1" applyNumberFormat="1" applyFont="1" applyFill="1" applyBorder="1" applyAlignment="1" applyProtection="1">
      <alignment horizontal="center" vertical="center"/>
    </xf>
    <xf numFmtId="166" fontId="15" fillId="2" borderId="2" xfId="1" applyNumberFormat="1" applyFont="1" applyFill="1" applyBorder="1" applyAlignment="1" applyProtection="1">
      <alignment vertical="center" wrapText="1"/>
    </xf>
    <xf numFmtId="165" fontId="15" fillId="0" borderId="7" xfId="1" applyNumberFormat="1" applyFont="1" applyBorder="1" applyAlignment="1" applyProtection="1">
      <alignment horizontal="center" vertical="center"/>
    </xf>
    <xf numFmtId="165" fontId="14" fillId="0" borderId="7" xfId="1" applyNumberFormat="1" applyFont="1" applyBorder="1" applyAlignment="1" applyProtection="1">
      <alignment horizontal="center" vertical="center"/>
    </xf>
    <xf numFmtId="165" fontId="20" fillId="0" borderId="7" xfId="1" applyNumberFormat="1" applyFont="1" applyBorder="1" applyAlignment="1" applyProtection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165" fontId="7" fillId="2" borderId="0" xfId="1" applyNumberFormat="1" applyFont="1" applyFill="1" applyAlignment="1" applyProtection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165" fontId="7" fillId="2" borderId="2" xfId="1" applyNumberFormat="1" applyFont="1" applyFill="1" applyBorder="1" applyAlignment="1" applyProtection="1">
      <alignment horizontal="center" vertical="center"/>
    </xf>
    <xf numFmtId="166" fontId="7" fillId="2" borderId="2" xfId="1" applyNumberFormat="1" applyFont="1" applyFill="1" applyBorder="1" applyAlignment="1" applyProtection="1">
      <alignment horizontal="center" vertical="center"/>
    </xf>
    <xf numFmtId="165" fontId="7" fillId="0" borderId="7" xfId="1" applyNumberFormat="1" applyFont="1" applyBorder="1" applyAlignment="1" applyProtection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6" fontId="14" fillId="0" borderId="7" xfId="1" applyNumberFormat="1" applyFont="1" applyBorder="1" applyAlignment="1" applyProtection="1">
      <alignment horizontal="left" vertical="center"/>
    </xf>
    <xf numFmtId="166" fontId="14" fillId="0" borderId="7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166" fontId="16" fillId="0" borderId="2" xfId="1" applyNumberFormat="1" applyFont="1" applyBorder="1" applyAlignment="1" applyProtection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166" fontId="10" fillId="2" borderId="0" xfId="1" applyNumberFormat="1" applyFont="1" applyFill="1" applyAlignment="1" applyProtection="1">
      <alignment horizontal="center" vertical="center"/>
    </xf>
    <xf numFmtId="166" fontId="17" fillId="2" borderId="0" xfId="1" applyNumberFormat="1" applyFont="1" applyFill="1" applyAlignment="1" applyProtection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166" fontId="31" fillId="0" borderId="0" xfId="1" applyNumberFormat="1" applyFont="1" applyAlignment="1" applyProtection="1">
      <alignment horizontal="center" vertical="center"/>
    </xf>
    <xf numFmtId="166" fontId="18" fillId="0" borderId="0" xfId="1" applyNumberFormat="1" applyFont="1" applyAlignment="1" applyProtection="1">
      <alignment horizontal="center" vertical="center"/>
    </xf>
  </cellXfs>
  <cellStyles count="4">
    <cellStyle name="Comma" xfId="1" builtinId="3"/>
    <cellStyle name="Comma 2" xfId="2" xr:uid="{CDB98EC0-575C-4C72-B09D-E22467112524}"/>
    <cellStyle name="Normal" xfId="0" builtinId="0"/>
    <cellStyle name="Normal 2" xfId="3" xr:uid="{F9DC16FE-819D-4D3D-B9BC-AB321D6698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0</xdr:rowOff>
    </xdr:from>
    <xdr:to>
      <xdr:col>3</xdr:col>
      <xdr:colOff>180975</xdr:colOff>
      <xdr:row>2</xdr:row>
      <xdr:rowOff>180975</xdr:rowOff>
    </xdr:to>
    <xdr:pic>
      <xdr:nvPicPr>
        <xdr:cNvPr id="2" name="Picture 968" descr="Logo Tan Phong 5">
          <a:extLst>
            <a:ext uri="{FF2B5EF4-FFF2-40B4-BE49-F238E27FC236}">
              <a16:creationId xmlns:a16="http://schemas.microsoft.com/office/drawing/2014/main" id="{6577D93B-61E5-46B4-AD8B-B6042B81F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0"/>
          <a:ext cx="1343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409575</xdr:colOff>
      <xdr:row>41</xdr:row>
      <xdr:rowOff>38100</xdr:rowOff>
    </xdr:from>
    <xdr:to>
      <xdr:col>3</xdr:col>
      <xdr:colOff>152400</xdr:colOff>
      <xdr:row>44</xdr:row>
      <xdr:rowOff>19050</xdr:rowOff>
    </xdr:to>
    <xdr:pic>
      <xdr:nvPicPr>
        <xdr:cNvPr id="3" name="Picture 968" descr="Logo Tan Phong 5">
          <a:extLst>
            <a:ext uri="{FF2B5EF4-FFF2-40B4-BE49-F238E27FC236}">
              <a16:creationId xmlns:a16="http://schemas.microsoft.com/office/drawing/2014/main" id="{B4EF45D1-0BB8-41B4-842E-293A6DCE7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63100"/>
          <a:ext cx="1343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86</xdr:row>
      <xdr:rowOff>285750</xdr:rowOff>
    </xdr:from>
    <xdr:to>
      <xdr:col>3</xdr:col>
      <xdr:colOff>123825</xdr:colOff>
      <xdr:row>86</xdr:row>
      <xdr:rowOff>285750</xdr:rowOff>
    </xdr:to>
    <xdr:pic>
      <xdr:nvPicPr>
        <xdr:cNvPr id="4" name="Picture 968" descr="Logo Tan Phong 5">
          <a:extLst>
            <a:ext uri="{FF2B5EF4-FFF2-40B4-BE49-F238E27FC236}">
              <a16:creationId xmlns:a16="http://schemas.microsoft.com/office/drawing/2014/main" id="{FA602331-3828-4E6F-9C23-9860384B6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0135850"/>
          <a:ext cx="1343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400050</xdr:colOff>
      <xdr:row>123</xdr:row>
      <xdr:rowOff>57150</xdr:rowOff>
    </xdr:from>
    <xdr:to>
      <xdr:col>3</xdr:col>
      <xdr:colOff>142875</xdr:colOff>
      <xdr:row>126</xdr:row>
      <xdr:rowOff>28575</xdr:rowOff>
    </xdr:to>
    <xdr:pic>
      <xdr:nvPicPr>
        <xdr:cNvPr id="5" name="Picture 968" descr="Logo Tan Phong 5">
          <a:extLst>
            <a:ext uri="{FF2B5EF4-FFF2-40B4-BE49-F238E27FC236}">
              <a16:creationId xmlns:a16="http://schemas.microsoft.com/office/drawing/2014/main" id="{88D0052F-DDE5-4599-9DFF-94D1F17FF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8632150"/>
          <a:ext cx="13430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466725</xdr:colOff>
      <xdr:row>164</xdr:row>
      <xdr:rowOff>57150</xdr:rowOff>
    </xdr:from>
    <xdr:to>
      <xdr:col>3</xdr:col>
      <xdr:colOff>209550</xdr:colOff>
      <xdr:row>167</xdr:row>
      <xdr:rowOff>28575</xdr:rowOff>
    </xdr:to>
    <xdr:pic>
      <xdr:nvPicPr>
        <xdr:cNvPr id="6" name="Picture 968" descr="Logo Tan Phong 5">
          <a:extLst>
            <a:ext uri="{FF2B5EF4-FFF2-40B4-BE49-F238E27FC236}">
              <a16:creationId xmlns:a16="http://schemas.microsoft.com/office/drawing/2014/main" id="{723C900F-A493-4ABD-9466-72AE68733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8157150"/>
          <a:ext cx="13430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371475</xdr:colOff>
      <xdr:row>205</xdr:row>
      <xdr:rowOff>76200</xdr:rowOff>
    </xdr:from>
    <xdr:to>
      <xdr:col>3</xdr:col>
      <xdr:colOff>114300</xdr:colOff>
      <xdr:row>208</xdr:row>
      <xdr:rowOff>38100</xdr:rowOff>
    </xdr:to>
    <xdr:pic>
      <xdr:nvPicPr>
        <xdr:cNvPr id="7" name="Picture 968" descr="Logo Tan Phong 5">
          <a:extLst>
            <a:ext uri="{FF2B5EF4-FFF2-40B4-BE49-F238E27FC236}">
              <a16:creationId xmlns:a16="http://schemas.microsoft.com/office/drawing/2014/main" id="{42DC6FE0-7EA3-4A01-BAF6-C5674ADF3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47701200"/>
          <a:ext cx="13430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447675</xdr:colOff>
      <xdr:row>246</xdr:row>
      <xdr:rowOff>38100</xdr:rowOff>
    </xdr:from>
    <xdr:to>
      <xdr:col>3</xdr:col>
      <xdr:colOff>190500</xdr:colOff>
      <xdr:row>249</xdr:row>
      <xdr:rowOff>19050</xdr:rowOff>
    </xdr:to>
    <xdr:pic>
      <xdr:nvPicPr>
        <xdr:cNvPr id="8" name="Picture 968" descr="Logo Tan Phong 5">
          <a:extLst>
            <a:ext uri="{FF2B5EF4-FFF2-40B4-BE49-F238E27FC236}">
              <a16:creationId xmlns:a16="http://schemas.microsoft.com/office/drawing/2014/main" id="{EBD5D354-A113-4EE9-972A-9A33837C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57188100"/>
          <a:ext cx="1343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361950</xdr:colOff>
      <xdr:row>328</xdr:row>
      <xdr:rowOff>142875</xdr:rowOff>
    </xdr:from>
    <xdr:to>
      <xdr:col>3</xdr:col>
      <xdr:colOff>104775</xdr:colOff>
      <xdr:row>328</xdr:row>
      <xdr:rowOff>142875</xdr:rowOff>
    </xdr:to>
    <xdr:pic>
      <xdr:nvPicPr>
        <xdr:cNvPr id="9" name="Picture 968" descr="Logo Tan Phong 5">
          <a:extLst>
            <a:ext uri="{FF2B5EF4-FFF2-40B4-BE49-F238E27FC236}">
              <a16:creationId xmlns:a16="http://schemas.microsoft.com/office/drawing/2014/main" id="{A7F7B569-EF73-4628-A1B8-6DC97A964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76342875"/>
          <a:ext cx="1343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409575</xdr:colOff>
      <xdr:row>328</xdr:row>
      <xdr:rowOff>57150</xdr:rowOff>
    </xdr:from>
    <xdr:to>
      <xdr:col>3</xdr:col>
      <xdr:colOff>152400</xdr:colOff>
      <xdr:row>331</xdr:row>
      <xdr:rowOff>38100</xdr:rowOff>
    </xdr:to>
    <xdr:pic>
      <xdr:nvPicPr>
        <xdr:cNvPr id="10" name="Picture 968" descr="Logo Tan Phong 5">
          <a:extLst>
            <a:ext uri="{FF2B5EF4-FFF2-40B4-BE49-F238E27FC236}">
              <a16:creationId xmlns:a16="http://schemas.microsoft.com/office/drawing/2014/main" id="{D967F47E-E708-4A2A-969D-95E75AC69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76257150"/>
          <a:ext cx="1343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361950</xdr:colOff>
      <xdr:row>426</xdr:row>
      <xdr:rowOff>161925</xdr:rowOff>
    </xdr:from>
    <xdr:to>
      <xdr:col>3</xdr:col>
      <xdr:colOff>104775</xdr:colOff>
      <xdr:row>426</xdr:row>
      <xdr:rowOff>161925</xdr:rowOff>
    </xdr:to>
    <xdr:pic>
      <xdr:nvPicPr>
        <xdr:cNvPr id="11" name="Picture 968" descr="Logo Tan Phong 5">
          <a:extLst>
            <a:ext uri="{FF2B5EF4-FFF2-40B4-BE49-F238E27FC236}">
              <a16:creationId xmlns:a16="http://schemas.microsoft.com/office/drawing/2014/main" id="{107D7862-43DE-470B-82B3-7967B92AC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8717100"/>
          <a:ext cx="1343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447675</xdr:colOff>
      <xdr:row>410</xdr:row>
      <xdr:rowOff>28575</xdr:rowOff>
    </xdr:from>
    <xdr:to>
      <xdr:col>3</xdr:col>
      <xdr:colOff>190500</xdr:colOff>
      <xdr:row>413</xdr:row>
      <xdr:rowOff>38100</xdr:rowOff>
    </xdr:to>
    <xdr:pic>
      <xdr:nvPicPr>
        <xdr:cNvPr id="12" name="Picture 968" descr="Logo Tan Phong 5">
          <a:extLst>
            <a:ext uri="{FF2B5EF4-FFF2-40B4-BE49-F238E27FC236}">
              <a16:creationId xmlns:a16="http://schemas.microsoft.com/office/drawing/2014/main" id="{865A1DFB-D805-4CB8-88D1-030C5F90F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95278575"/>
          <a:ext cx="13430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371475</xdr:colOff>
      <xdr:row>489</xdr:row>
      <xdr:rowOff>209550</xdr:rowOff>
    </xdr:from>
    <xdr:to>
      <xdr:col>3</xdr:col>
      <xdr:colOff>114300</xdr:colOff>
      <xdr:row>489</xdr:row>
      <xdr:rowOff>209550</xdr:rowOff>
    </xdr:to>
    <xdr:pic>
      <xdr:nvPicPr>
        <xdr:cNvPr id="13" name="Picture 968" descr="Logo Tan Phong 5">
          <a:extLst>
            <a:ext uri="{FF2B5EF4-FFF2-40B4-BE49-F238E27FC236}">
              <a16:creationId xmlns:a16="http://schemas.microsoft.com/office/drawing/2014/main" id="{595549C6-9D14-4462-B43D-B4BB8FA5B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3966625"/>
          <a:ext cx="1343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733425</xdr:colOff>
      <xdr:row>30</xdr:row>
      <xdr:rowOff>142875</xdr:rowOff>
    </xdr:from>
    <xdr:to>
      <xdr:col>7</xdr:col>
      <xdr:colOff>981075</xdr:colOff>
      <xdr:row>33</xdr:row>
      <xdr:rowOff>57150</xdr:rowOff>
    </xdr:to>
    <xdr:pic>
      <xdr:nvPicPr>
        <xdr:cNvPr id="14" name="Picture 1">
          <a:extLst>
            <a:ext uri="{FF2B5EF4-FFF2-40B4-BE49-F238E27FC236}">
              <a16:creationId xmlns:a16="http://schemas.microsoft.com/office/drawing/2014/main" id="{84472CFB-A016-417F-A88B-0BF113058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6505575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466725</xdr:colOff>
      <xdr:row>451</xdr:row>
      <xdr:rowOff>28575</xdr:rowOff>
    </xdr:from>
    <xdr:to>
      <xdr:col>3</xdr:col>
      <xdr:colOff>209550</xdr:colOff>
      <xdr:row>454</xdr:row>
      <xdr:rowOff>9525</xdr:rowOff>
    </xdr:to>
    <xdr:pic>
      <xdr:nvPicPr>
        <xdr:cNvPr id="15" name="Picture 968" descr="Logo Tan Phong 5">
          <a:extLst>
            <a:ext uri="{FF2B5EF4-FFF2-40B4-BE49-F238E27FC236}">
              <a16:creationId xmlns:a16="http://schemas.microsoft.com/office/drawing/2014/main" id="{2A1684EA-CE76-410A-B78A-CD73CE9F1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04803575"/>
          <a:ext cx="1343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504825</xdr:colOff>
      <xdr:row>369</xdr:row>
      <xdr:rowOff>47625</xdr:rowOff>
    </xdr:from>
    <xdr:to>
      <xdr:col>3</xdr:col>
      <xdr:colOff>247650</xdr:colOff>
      <xdr:row>372</xdr:row>
      <xdr:rowOff>28575</xdr:rowOff>
    </xdr:to>
    <xdr:pic>
      <xdr:nvPicPr>
        <xdr:cNvPr id="16" name="Picture 968" descr="Logo Tan Phong 5">
          <a:extLst>
            <a:ext uri="{FF2B5EF4-FFF2-40B4-BE49-F238E27FC236}">
              <a16:creationId xmlns:a16="http://schemas.microsoft.com/office/drawing/2014/main" id="{BABD6621-E4CC-4523-B08F-A9734E7CD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85772625"/>
          <a:ext cx="1343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447675</xdr:colOff>
      <xdr:row>287</xdr:row>
      <xdr:rowOff>38100</xdr:rowOff>
    </xdr:from>
    <xdr:to>
      <xdr:col>3</xdr:col>
      <xdr:colOff>190500</xdr:colOff>
      <xdr:row>290</xdr:row>
      <xdr:rowOff>19050</xdr:rowOff>
    </xdr:to>
    <xdr:pic>
      <xdr:nvPicPr>
        <xdr:cNvPr id="17" name="Picture 968" descr="Logo Tan Phong 5">
          <a:extLst>
            <a:ext uri="{FF2B5EF4-FFF2-40B4-BE49-F238E27FC236}">
              <a16:creationId xmlns:a16="http://schemas.microsoft.com/office/drawing/2014/main" id="{72B4E860-64BE-44B4-AAD9-4669934E1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66713100"/>
          <a:ext cx="1343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419100</xdr:colOff>
      <xdr:row>82</xdr:row>
      <xdr:rowOff>47625</xdr:rowOff>
    </xdr:from>
    <xdr:to>
      <xdr:col>3</xdr:col>
      <xdr:colOff>161925</xdr:colOff>
      <xdr:row>85</xdr:row>
      <xdr:rowOff>28575</xdr:rowOff>
    </xdr:to>
    <xdr:pic>
      <xdr:nvPicPr>
        <xdr:cNvPr id="18" name="Picture 968" descr="Logo Tan Phong 5">
          <a:extLst>
            <a:ext uri="{FF2B5EF4-FFF2-40B4-BE49-F238E27FC236}">
              <a16:creationId xmlns:a16="http://schemas.microsoft.com/office/drawing/2014/main" id="{FD225D64-73B2-45BC-9D76-68B02705F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9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9097625"/>
          <a:ext cx="1343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676275</xdr:colOff>
      <xdr:row>71</xdr:row>
      <xdr:rowOff>95250</xdr:rowOff>
    </xdr:from>
    <xdr:to>
      <xdr:col>7</xdr:col>
      <xdr:colOff>923925</xdr:colOff>
      <xdr:row>74</xdr:row>
      <xdr:rowOff>9525</xdr:rowOff>
    </xdr:to>
    <xdr:pic>
      <xdr:nvPicPr>
        <xdr:cNvPr id="19" name="Picture 1">
          <a:extLst>
            <a:ext uri="{FF2B5EF4-FFF2-40B4-BE49-F238E27FC236}">
              <a16:creationId xmlns:a16="http://schemas.microsoft.com/office/drawing/2014/main" id="{18DE14BA-C1A2-4FF2-9056-D72EEC596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982950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714375</xdr:colOff>
      <xdr:row>112</xdr:row>
      <xdr:rowOff>104775</xdr:rowOff>
    </xdr:from>
    <xdr:to>
      <xdr:col>7</xdr:col>
      <xdr:colOff>962025</xdr:colOff>
      <xdr:row>115</xdr:row>
      <xdr:rowOff>19050</xdr:rowOff>
    </xdr:to>
    <xdr:pic>
      <xdr:nvPicPr>
        <xdr:cNvPr id="20" name="Picture 1">
          <a:extLst>
            <a:ext uri="{FF2B5EF4-FFF2-40B4-BE49-F238E27FC236}">
              <a16:creationId xmlns:a16="http://schemas.microsoft.com/office/drawing/2014/main" id="{C5D8227F-8FC4-491A-A88D-046F1E10C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25517475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714375</xdr:colOff>
      <xdr:row>153</xdr:row>
      <xdr:rowOff>104775</xdr:rowOff>
    </xdr:from>
    <xdr:to>
      <xdr:col>7</xdr:col>
      <xdr:colOff>962025</xdr:colOff>
      <xdr:row>156</xdr:row>
      <xdr:rowOff>19050</xdr:rowOff>
    </xdr:to>
    <xdr:pic>
      <xdr:nvPicPr>
        <xdr:cNvPr id="21" name="Picture 1">
          <a:extLst>
            <a:ext uri="{FF2B5EF4-FFF2-40B4-BE49-F238E27FC236}">
              <a16:creationId xmlns:a16="http://schemas.microsoft.com/office/drawing/2014/main" id="{E5E3C89A-922A-49FA-AD0A-A06732E5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35042475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695325</xdr:colOff>
      <xdr:row>194</xdr:row>
      <xdr:rowOff>28575</xdr:rowOff>
    </xdr:from>
    <xdr:to>
      <xdr:col>7</xdr:col>
      <xdr:colOff>942975</xdr:colOff>
      <xdr:row>196</xdr:row>
      <xdr:rowOff>38100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id="{91D86DD1-713B-4AF8-A15B-84EA71A22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44491275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704850</xdr:colOff>
      <xdr:row>235</xdr:row>
      <xdr:rowOff>123825</xdr:rowOff>
    </xdr:from>
    <xdr:to>
      <xdr:col>7</xdr:col>
      <xdr:colOff>952500</xdr:colOff>
      <xdr:row>238</xdr:row>
      <xdr:rowOff>38100</xdr:rowOff>
    </xdr:to>
    <xdr:pic>
      <xdr:nvPicPr>
        <xdr:cNvPr id="23" name="Picture 1">
          <a:extLst>
            <a:ext uri="{FF2B5EF4-FFF2-40B4-BE49-F238E27FC236}">
              <a16:creationId xmlns:a16="http://schemas.microsoft.com/office/drawing/2014/main" id="{DABB6F36-C34E-4731-A153-2A2DC074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54111525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714375</xdr:colOff>
      <xdr:row>276</xdr:row>
      <xdr:rowOff>114300</xdr:rowOff>
    </xdr:from>
    <xdr:to>
      <xdr:col>7</xdr:col>
      <xdr:colOff>971550</xdr:colOff>
      <xdr:row>279</xdr:row>
      <xdr:rowOff>28575</xdr:rowOff>
    </xdr:to>
    <xdr:pic>
      <xdr:nvPicPr>
        <xdr:cNvPr id="24" name="Picture 1">
          <a:extLst>
            <a:ext uri="{FF2B5EF4-FFF2-40B4-BE49-F238E27FC236}">
              <a16:creationId xmlns:a16="http://schemas.microsoft.com/office/drawing/2014/main" id="{ED16F365-387E-425C-841F-A01B6713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63627000"/>
          <a:ext cx="10382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676275</xdr:colOff>
      <xdr:row>317</xdr:row>
      <xdr:rowOff>104775</xdr:rowOff>
    </xdr:from>
    <xdr:to>
      <xdr:col>7</xdr:col>
      <xdr:colOff>923925</xdr:colOff>
      <xdr:row>320</xdr:row>
      <xdr:rowOff>19050</xdr:rowOff>
    </xdr:to>
    <xdr:pic>
      <xdr:nvPicPr>
        <xdr:cNvPr id="25" name="Picture 1">
          <a:extLst>
            <a:ext uri="{FF2B5EF4-FFF2-40B4-BE49-F238E27FC236}">
              <a16:creationId xmlns:a16="http://schemas.microsoft.com/office/drawing/2014/main" id="{5FF09EF5-22D6-4CE4-8676-6900BB414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142475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685800</xdr:colOff>
      <xdr:row>358</xdr:row>
      <xdr:rowOff>85725</xdr:rowOff>
    </xdr:from>
    <xdr:to>
      <xdr:col>7</xdr:col>
      <xdr:colOff>933450</xdr:colOff>
      <xdr:row>361</xdr:row>
      <xdr:rowOff>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61135A72-D288-476B-B6AC-75D0A37C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82648425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742950</xdr:colOff>
      <xdr:row>399</xdr:row>
      <xdr:rowOff>114300</xdr:rowOff>
    </xdr:from>
    <xdr:to>
      <xdr:col>7</xdr:col>
      <xdr:colOff>990600</xdr:colOff>
      <xdr:row>402</xdr:row>
      <xdr:rowOff>28575</xdr:rowOff>
    </xdr:to>
    <xdr:pic>
      <xdr:nvPicPr>
        <xdr:cNvPr id="27" name="Picture 1">
          <a:extLst>
            <a:ext uri="{FF2B5EF4-FFF2-40B4-BE49-F238E27FC236}">
              <a16:creationId xmlns:a16="http://schemas.microsoft.com/office/drawing/2014/main" id="{078E943F-ACCA-446A-9901-4A4DB5BF4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92202000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695325</xdr:colOff>
      <xdr:row>440</xdr:row>
      <xdr:rowOff>104775</xdr:rowOff>
    </xdr:from>
    <xdr:to>
      <xdr:col>7</xdr:col>
      <xdr:colOff>942975</xdr:colOff>
      <xdr:row>443</xdr:row>
      <xdr:rowOff>19050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5A264134-2FF2-4CC7-9D84-DE5909DD2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01717475"/>
          <a:ext cx="10287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704850</xdr:colOff>
      <xdr:row>481</xdr:row>
      <xdr:rowOff>9525</xdr:rowOff>
    </xdr:from>
    <xdr:to>
      <xdr:col>7</xdr:col>
      <xdr:colOff>952500</xdr:colOff>
      <xdr:row>482</xdr:row>
      <xdr:rowOff>47625</xdr:rowOff>
    </xdr:to>
    <xdr:pic>
      <xdr:nvPicPr>
        <xdr:cNvPr id="29" name="Picture 1">
          <a:extLst>
            <a:ext uri="{FF2B5EF4-FFF2-40B4-BE49-F238E27FC236}">
              <a16:creationId xmlns:a16="http://schemas.microsoft.com/office/drawing/2014/main" id="{2573EF5F-F6D7-416C-911D-34B17EA49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111299625"/>
          <a:ext cx="10287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NY\OneDrive\Documents\Zalo%20Received%20Files\CT1-A10%20DV%20T9.2023.xls" TargetMode="External"/><Relationship Id="rId1" Type="http://schemas.openxmlformats.org/officeDocument/2006/relationships/externalLinkPath" Target="/Users/TONY/OneDrive/Documents/Zalo%20Received%20Files/CT1-A10%20DV%20T9.20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UNIVNI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Zalo%20Received%20Files/Tan%20phong-%20ARTEMIS/Copy%20of%20Artem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Y/OneDrive/Documents/Zalo%20Received%20Files/BANG%20TH%20DV%20T&#210;A%20CT1-A10%20NAM%20TRUNG%20Y&#202;N%20TH&#193;NG%209.2022%20-%20final%20in%20T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Zalo%20Temp/195354735/Y&#7870;N/INTRACOM%20TH&#193;NG%2012.2021/BANG%20TH%20DV%20INTRACOM%201-%20T12.20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Zalo%20Received%20Files/TP/T&#226;n%20phong-2018-12/Quang%20tp/Quang%20TPhong/quang/S&#7893;%20qu&#7929;%20T&#226;n%20Phong%20n&#259;m%202019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 tính nước"/>
      <sheetName val="Bảng kê"/>
      <sheetName val="SỔ QUỸ"/>
      <sheetName val="BÁO CÁO NHANH"/>
      <sheetName val="TIỀN MẶT"/>
      <sheetName val="NGÂN HÀNG"/>
      <sheetName val="BẢNG TỔNG HỢP"/>
      <sheetName val="PT CĂN HỘ"/>
      <sheetName val="THÔNG BÁO PHÍ LẦN 1"/>
      <sheetName val="THÔNG BÁO CƯ DÂN L2."/>
      <sheetName val="THÔNG BÁO PHÍ LẦN 2"/>
      <sheetName val="THU-CHI KHÁC "/>
      <sheetName val="PT KHÁC"/>
      <sheetName val="PHIẾU CHI"/>
      <sheetName val="CHỐT TIỀN NƯỚC "/>
      <sheetName val="CHỐT TIỀN ĐIỆN"/>
      <sheetName val="XE VÃNG LAI"/>
      <sheetName val="HANH LANG( GIA MOI)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B12">
            <v>401</v>
          </cell>
          <cell r="C12" t="str">
            <v>CT1.401</v>
          </cell>
          <cell r="D12" t="str">
            <v>4</v>
          </cell>
          <cell r="E12" t="str">
            <v>Nguyễn Hoàn Châu</v>
          </cell>
          <cell r="F12">
            <v>0</v>
          </cell>
          <cell r="G12">
            <v>87.6</v>
          </cell>
          <cell r="H12">
            <v>6000</v>
          </cell>
          <cell r="I12">
            <v>525600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80000</v>
          </cell>
          <cell r="O12">
            <v>240000</v>
          </cell>
          <cell r="P12">
            <v>0</v>
          </cell>
          <cell r="Q12">
            <v>0</v>
          </cell>
          <cell r="R12">
            <v>0</v>
          </cell>
          <cell r="S12">
            <v>473</v>
          </cell>
          <cell r="T12">
            <v>501</v>
          </cell>
          <cell r="U12">
            <v>28</v>
          </cell>
          <cell r="V12">
            <v>297850</v>
          </cell>
          <cell r="AA12">
            <v>1063450</v>
          </cell>
          <cell r="AB12">
            <v>1063450</v>
          </cell>
          <cell r="AC12">
            <v>1063450</v>
          </cell>
          <cell r="AE12">
            <v>0</v>
          </cell>
          <cell r="AF12">
            <v>0</v>
          </cell>
          <cell r="AG12">
            <v>0</v>
          </cell>
          <cell r="AJ12">
            <v>1063450</v>
          </cell>
          <cell r="AK12">
            <v>45177</v>
          </cell>
          <cell r="AL12" t="str">
            <v>TT dịch vụ T 09/2023, tiền nước T08/2023, gửi xe T09/2023</v>
          </cell>
        </row>
        <row r="13">
          <cell r="B13">
            <v>402</v>
          </cell>
          <cell r="C13" t="str">
            <v>CT1.402</v>
          </cell>
          <cell r="D13" t="str">
            <v>4</v>
          </cell>
          <cell r="E13" t="str">
            <v>Ngô Hồng Quân</v>
          </cell>
          <cell r="F13">
            <v>0</v>
          </cell>
          <cell r="G13">
            <v>93.8</v>
          </cell>
          <cell r="H13">
            <v>6000</v>
          </cell>
          <cell r="I13">
            <v>562800</v>
          </cell>
          <cell r="J13">
            <v>1</v>
          </cell>
          <cell r="K13">
            <v>1600000</v>
          </cell>
          <cell r="L13">
            <v>1600000</v>
          </cell>
          <cell r="M13">
            <v>1</v>
          </cell>
          <cell r="N13">
            <v>80000</v>
          </cell>
          <cell r="O13">
            <v>80000</v>
          </cell>
          <cell r="P13">
            <v>1</v>
          </cell>
          <cell r="Q13">
            <v>0</v>
          </cell>
          <cell r="R13">
            <v>0</v>
          </cell>
          <cell r="S13">
            <v>386</v>
          </cell>
          <cell r="T13">
            <v>396</v>
          </cell>
          <cell r="U13">
            <v>10</v>
          </cell>
          <cell r="V13">
            <v>86250</v>
          </cell>
          <cell r="AA13">
            <v>2329050</v>
          </cell>
          <cell r="AB13">
            <v>2329050</v>
          </cell>
          <cell r="AC13">
            <v>2329050</v>
          </cell>
          <cell r="AE13">
            <v>0</v>
          </cell>
          <cell r="AF13">
            <v>0</v>
          </cell>
          <cell r="AG13">
            <v>0</v>
          </cell>
          <cell r="AH13" t="str">
            <v>BQT không nhắc nợ
Gửi TBP qua zalo</v>
          </cell>
          <cell r="AJ13">
            <v>2329050</v>
          </cell>
          <cell r="AK13">
            <v>45183</v>
          </cell>
          <cell r="AL13" t="str">
            <v>TT dịch vụ T 09/2023, tiền nước T08/2023, gửi xe T09/2023</v>
          </cell>
        </row>
        <row r="14">
          <cell r="B14">
            <v>403</v>
          </cell>
          <cell r="C14" t="str">
            <v>CT1.403</v>
          </cell>
          <cell r="D14" t="str">
            <v>4</v>
          </cell>
          <cell r="E14" t="str">
            <v>Nguyễn Tiến Thanh</v>
          </cell>
          <cell r="F14">
            <v>0</v>
          </cell>
          <cell r="G14">
            <v>65.900000000000006</v>
          </cell>
          <cell r="H14">
            <v>6000</v>
          </cell>
          <cell r="I14">
            <v>395400.00000000006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80000</v>
          </cell>
          <cell r="O14">
            <v>80000</v>
          </cell>
          <cell r="P14">
            <v>0</v>
          </cell>
          <cell r="Q14">
            <v>0</v>
          </cell>
          <cell r="R14">
            <v>0</v>
          </cell>
          <cell r="S14">
            <v>104</v>
          </cell>
          <cell r="T14">
            <v>106</v>
          </cell>
          <cell r="U14">
            <v>2</v>
          </cell>
          <cell r="V14">
            <v>17250</v>
          </cell>
          <cell r="AA14">
            <v>492650.00000000006</v>
          </cell>
          <cell r="AB14">
            <v>492650</v>
          </cell>
          <cell r="AC14">
            <v>492650</v>
          </cell>
          <cell r="AE14">
            <v>0</v>
          </cell>
          <cell r="AF14">
            <v>0</v>
          </cell>
          <cell r="AG14">
            <v>0</v>
          </cell>
          <cell r="AJ14">
            <v>492650</v>
          </cell>
          <cell r="AK14">
            <v>45176</v>
          </cell>
          <cell r="AL14" t="str">
            <v>TT dịch vụ T 09/2023, tiền nước T08/2023, gửi xe T09/2023</v>
          </cell>
        </row>
        <row r="15">
          <cell r="B15">
            <v>404</v>
          </cell>
          <cell r="C15" t="str">
            <v>CT1.404</v>
          </cell>
          <cell r="D15" t="str">
            <v>4</v>
          </cell>
          <cell r="E15" t="str">
            <v>Nguyễn Tiến Thanh</v>
          </cell>
          <cell r="F15">
            <v>0</v>
          </cell>
          <cell r="G15">
            <v>99.4</v>
          </cell>
          <cell r="H15">
            <v>6000</v>
          </cell>
          <cell r="I15">
            <v>596400</v>
          </cell>
          <cell r="J15">
            <v>0</v>
          </cell>
          <cell r="K15">
            <v>0</v>
          </cell>
          <cell r="L15">
            <v>0</v>
          </cell>
          <cell r="M15">
            <v>5</v>
          </cell>
          <cell r="N15">
            <v>80000</v>
          </cell>
          <cell r="O15">
            <v>400000</v>
          </cell>
          <cell r="P15">
            <v>0</v>
          </cell>
          <cell r="Q15">
            <v>0</v>
          </cell>
          <cell r="R15">
            <v>0</v>
          </cell>
          <cell r="S15">
            <v>408</v>
          </cell>
          <cell r="T15">
            <v>411</v>
          </cell>
          <cell r="U15">
            <v>3</v>
          </cell>
          <cell r="V15">
            <v>25875</v>
          </cell>
          <cell r="AA15">
            <v>1022275</v>
          </cell>
          <cell r="AB15">
            <v>1022275</v>
          </cell>
          <cell r="AC15">
            <v>1022275</v>
          </cell>
          <cell r="AE15">
            <v>0</v>
          </cell>
          <cell r="AF15">
            <v>0</v>
          </cell>
          <cell r="AG15">
            <v>0</v>
          </cell>
          <cell r="AJ15">
            <v>1022275</v>
          </cell>
          <cell r="AK15" t="str">
            <v>05-09-2023               7/9/2023</v>
          </cell>
          <cell r="AL15" t="str">
            <v>TT dịch vụ T 09/2023, tiền nước T08/2023, gửi xe T09/2023</v>
          </cell>
        </row>
        <row r="16">
          <cell r="B16">
            <v>405</v>
          </cell>
          <cell r="C16" t="str">
            <v>CT1.405</v>
          </cell>
          <cell r="D16" t="str">
            <v>4</v>
          </cell>
          <cell r="E16" t="str">
            <v>Nguyễn Hữu Vinh</v>
          </cell>
          <cell r="F16">
            <v>0</v>
          </cell>
          <cell r="G16">
            <v>60.2</v>
          </cell>
          <cell r="H16">
            <v>6000</v>
          </cell>
          <cell r="I16">
            <v>361200</v>
          </cell>
          <cell r="J16">
            <v>0</v>
          </cell>
          <cell r="K16">
            <v>0</v>
          </cell>
          <cell r="L16">
            <v>0</v>
          </cell>
          <cell r="M16">
            <v>2</v>
          </cell>
          <cell r="N16">
            <v>80000</v>
          </cell>
          <cell r="O16">
            <v>160000</v>
          </cell>
          <cell r="P16">
            <v>0</v>
          </cell>
          <cell r="Q16">
            <v>0</v>
          </cell>
          <cell r="R16">
            <v>0</v>
          </cell>
          <cell r="S16">
            <v>835</v>
          </cell>
          <cell r="T16">
            <v>851</v>
          </cell>
          <cell r="U16">
            <v>16</v>
          </cell>
          <cell r="V16">
            <v>146970</v>
          </cell>
          <cell r="AA16">
            <v>668170</v>
          </cell>
          <cell r="AB16">
            <v>668170</v>
          </cell>
          <cell r="AC16">
            <v>668170</v>
          </cell>
          <cell r="AE16">
            <v>0</v>
          </cell>
          <cell r="AF16">
            <v>0</v>
          </cell>
          <cell r="AG16">
            <v>0</v>
          </cell>
          <cell r="AJ16">
            <v>668170</v>
          </cell>
          <cell r="AK16">
            <v>45178</v>
          </cell>
          <cell r="AL16" t="str">
            <v>TT dịch vụ T 09/2023, tiền nước T08/2023, gửi xe T09/2023</v>
          </cell>
          <cell r="AM16" t="str">
            <v xml:space="preserve"> </v>
          </cell>
        </row>
        <row r="17">
          <cell r="B17">
            <v>406</v>
          </cell>
          <cell r="C17" t="str">
            <v>CT1.406</v>
          </cell>
          <cell r="D17" t="str">
            <v>4</v>
          </cell>
          <cell r="E17" t="str">
            <v>Phạm Văn Hùng</v>
          </cell>
          <cell r="F17">
            <v>0</v>
          </cell>
          <cell r="G17">
            <v>72.099999999999994</v>
          </cell>
          <cell r="H17">
            <v>6000</v>
          </cell>
          <cell r="I17">
            <v>432599.99999999994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80000</v>
          </cell>
          <cell r="O17">
            <v>80000</v>
          </cell>
          <cell r="P17">
            <v>0</v>
          </cell>
          <cell r="Q17">
            <v>0</v>
          </cell>
          <cell r="R17">
            <v>0</v>
          </cell>
          <cell r="S17">
            <v>282</v>
          </cell>
          <cell r="T17">
            <v>306</v>
          </cell>
          <cell r="U17">
            <v>24</v>
          </cell>
          <cell r="V17">
            <v>242650</v>
          </cell>
          <cell r="AA17">
            <v>755250</v>
          </cell>
          <cell r="AB17">
            <v>755250</v>
          </cell>
          <cell r="AC17">
            <v>755250</v>
          </cell>
          <cell r="AE17">
            <v>0</v>
          </cell>
          <cell r="AF17">
            <v>0</v>
          </cell>
          <cell r="AG17">
            <v>0</v>
          </cell>
          <cell r="AJ17">
            <v>755250</v>
          </cell>
          <cell r="AK17">
            <v>45178</v>
          </cell>
          <cell r="AL17" t="str">
            <v>TT dịch vụ T 09/2023, tiền nước T08/2023, gửi xe T09/2023</v>
          </cell>
        </row>
        <row r="18">
          <cell r="B18">
            <v>407</v>
          </cell>
          <cell r="C18" t="str">
            <v>CT1.407</v>
          </cell>
          <cell r="D18" t="str">
            <v>4</v>
          </cell>
          <cell r="E18" t="str">
            <v>Phạm Thị Mai Hương</v>
          </cell>
          <cell r="F18">
            <v>0</v>
          </cell>
          <cell r="G18">
            <v>60.2</v>
          </cell>
          <cell r="H18">
            <v>6000</v>
          </cell>
          <cell r="I18">
            <v>361200</v>
          </cell>
          <cell r="J18">
            <v>0</v>
          </cell>
          <cell r="K18">
            <v>0</v>
          </cell>
          <cell r="L18">
            <v>0</v>
          </cell>
          <cell r="M18">
            <v>1</v>
          </cell>
          <cell r="N18">
            <v>80000</v>
          </cell>
          <cell r="O18">
            <v>80000</v>
          </cell>
          <cell r="P18">
            <v>0</v>
          </cell>
          <cell r="Q18">
            <v>0</v>
          </cell>
          <cell r="R18">
            <v>0</v>
          </cell>
          <cell r="S18">
            <v>705</v>
          </cell>
          <cell r="T18">
            <v>721</v>
          </cell>
          <cell r="U18">
            <v>16</v>
          </cell>
          <cell r="V18">
            <v>146970</v>
          </cell>
          <cell r="AA18">
            <v>588170</v>
          </cell>
          <cell r="AB18">
            <v>588170</v>
          </cell>
          <cell r="AC18">
            <v>588170</v>
          </cell>
          <cell r="AE18">
            <v>0</v>
          </cell>
          <cell r="AF18">
            <v>0</v>
          </cell>
          <cell r="AG18">
            <v>0</v>
          </cell>
          <cell r="AJ18">
            <v>588170</v>
          </cell>
          <cell r="AK18">
            <v>45183</v>
          </cell>
          <cell r="AL18" t="str">
            <v>TT dịch vụ T 09/2023, tiền nước T08/2023, gửi xe T09/2023</v>
          </cell>
        </row>
        <row r="19">
          <cell r="B19">
            <v>408</v>
          </cell>
          <cell r="C19" t="str">
            <v>CT1.408</v>
          </cell>
          <cell r="D19" t="str">
            <v>4</v>
          </cell>
          <cell r="E19" t="str">
            <v>Nguyễn Thanh Bình</v>
          </cell>
          <cell r="F19">
            <v>0</v>
          </cell>
          <cell r="G19">
            <v>99.4</v>
          </cell>
          <cell r="H19">
            <v>6000</v>
          </cell>
          <cell r="I19">
            <v>596400</v>
          </cell>
          <cell r="J19">
            <v>1</v>
          </cell>
          <cell r="K19">
            <v>1600000</v>
          </cell>
          <cell r="L19">
            <v>1600000</v>
          </cell>
          <cell r="M19">
            <v>7</v>
          </cell>
          <cell r="N19">
            <v>80000</v>
          </cell>
          <cell r="O19">
            <v>560000</v>
          </cell>
          <cell r="P19">
            <v>0</v>
          </cell>
          <cell r="Q19">
            <v>0</v>
          </cell>
          <cell r="R19">
            <v>0</v>
          </cell>
          <cell r="S19">
            <v>177</v>
          </cell>
          <cell r="T19">
            <v>183</v>
          </cell>
          <cell r="U19">
            <v>6</v>
          </cell>
          <cell r="V19">
            <v>51750</v>
          </cell>
          <cell r="AA19">
            <v>2808150</v>
          </cell>
          <cell r="AB19">
            <v>2808150</v>
          </cell>
          <cell r="AC19">
            <v>2808150</v>
          </cell>
          <cell r="AE19">
            <v>0</v>
          </cell>
          <cell r="AF19">
            <v>0</v>
          </cell>
          <cell r="AG19">
            <v>0</v>
          </cell>
          <cell r="AI19">
            <v>2808150</v>
          </cell>
          <cell r="AK19">
            <v>45180</v>
          </cell>
          <cell r="AL19" t="str">
            <v>TT dịch vụ T 09/2023, tiền nước T08/2023, gửi xe T09/2023</v>
          </cell>
        </row>
        <row r="20">
          <cell r="B20">
            <v>409</v>
          </cell>
          <cell r="C20" t="str">
            <v>CT1.409</v>
          </cell>
          <cell r="D20" t="str">
            <v>4</v>
          </cell>
          <cell r="E20" t="str">
            <v>Nguyễn Thị Lâm</v>
          </cell>
          <cell r="F20">
            <v>0</v>
          </cell>
          <cell r="G20">
            <v>65.900000000000006</v>
          </cell>
          <cell r="H20">
            <v>6000</v>
          </cell>
          <cell r="I20">
            <v>395400.00000000006</v>
          </cell>
          <cell r="J20">
            <v>1</v>
          </cell>
          <cell r="K20">
            <v>1600000</v>
          </cell>
          <cell r="L20">
            <v>1600000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392</v>
          </cell>
          <cell r="T20">
            <v>407</v>
          </cell>
          <cell r="U20">
            <v>15</v>
          </cell>
          <cell r="V20">
            <v>136850</v>
          </cell>
          <cell r="AA20">
            <v>2132250</v>
          </cell>
          <cell r="AB20">
            <v>2132250</v>
          </cell>
          <cell r="AC20">
            <v>2132250</v>
          </cell>
          <cell r="AE20">
            <v>0</v>
          </cell>
          <cell r="AF20">
            <v>0</v>
          </cell>
          <cell r="AG20">
            <v>0</v>
          </cell>
          <cell r="AI20">
            <v>2132250</v>
          </cell>
          <cell r="AK20">
            <v>45174</v>
          </cell>
          <cell r="AL20" t="str">
            <v>TT dịch vụ T 09/2023, tiền nước T08/2023, gửi xe T09/2023</v>
          </cell>
        </row>
        <row r="21">
          <cell r="B21">
            <v>410</v>
          </cell>
          <cell r="C21" t="str">
            <v>CT1.410</v>
          </cell>
          <cell r="D21" t="str">
            <v>4</v>
          </cell>
          <cell r="E21" t="str">
            <v>Bùi Thị Miền</v>
          </cell>
          <cell r="F21">
            <v>0</v>
          </cell>
          <cell r="G21">
            <v>93.8</v>
          </cell>
          <cell r="H21">
            <v>6000</v>
          </cell>
          <cell r="I21">
            <v>562800</v>
          </cell>
          <cell r="J21">
            <v>0</v>
          </cell>
          <cell r="K21">
            <v>0</v>
          </cell>
          <cell r="L21">
            <v>0</v>
          </cell>
          <cell r="M21">
            <v>1</v>
          </cell>
          <cell r="N21">
            <v>80000</v>
          </cell>
          <cell r="O21">
            <v>120000</v>
          </cell>
          <cell r="P21">
            <v>0</v>
          </cell>
          <cell r="Q21">
            <v>0</v>
          </cell>
          <cell r="R21">
            <v>0</v>
          </cell>
          <cell r="S21">
            <v>706</v>
          </cell>
          <cell r="T21">
            <v>732</v>
          </cell>
          <cell r="U21">
            <v>26</v>
          </cell>
          <cell r="V21">
            <v>270250</v>
          </cell>
          <cell r="AA21">
            <v>953050</v>
          </cell>
          <cell r="AB21">
            <v>953050</v>
          </cell>
          <cell r="AC21">
            <v>953050</v>
          </cell>
          <cell r="AE21">
            <v>0</v>
          </cell>
          <cell r="AF21">
            <v>0</v>
          </cell>
          <cell r="AG21">
            <v>0</v>
          </cell>
          <cell r="AJ21">
            <v>953050</v>
          </cell>
          <cell r="AK21">
            <v>45189</v>
          </cell>
          <cell r="AL21" t="str">
            <v>TT dịch vụ T 09/2023, tiền nước T08/2023, gửi xe T09/2023</v>
          </cell>
        </row>
        <row r="22">
          <cell r="B22">
            <v>411</v>
          </cell>
          <cell r="C22" t="str">
            <v>CT1.411</v>
          </cell>
          <cell r="D22" t="str">
            <v>4</v>
          </cell>
          <cell r="E22" t="str">
            <v>Đặng Thị Huế</v>
          </cell>
          <cell r="F22">
            <v>0</v>
          </cell>
          <cell r="G22">
            <v>87.6</v>
          </cell>
          <cell r="H22">
            <v>6000</v>
          </cell>
          <cell r="I22">
            <v>525600</v>
          </cell>
          <cell r="J22">
            <v>1</v>
          </cell>
          <cell r="K22">
            <v>1600000</v>
          </cell>
          <cell r="L22">
            <v>1600000</v>
          </cell>
          <cell r="M22">
            <v>2</v>
          </cell>
          <cell r="N22">
            <v>80000</v>
          </cell>
          <cell r="O22">
            <v>160000</v>
          </cell>
          <cell r="P22">
            <v>0</v>
          </cell>
          <cell r="Q22">
            <v>0</v>
          </cell>
          <cell r="R22">
            <v>0</v>
          </cell>
          <cell r="S22">
            <v>437</v>
          </cell>
          <cell r="T22">
            <v>441</v>
          </cell>
          <cell r="U22">
            <v>4</v>
          </cell>
          <cell r="V22">
            <v>34500</v>
          </cell>
          <cell r="AA22">
            <v>2320100</v>
          </cell>
          <cell r="AB22">
            <v>2320100</v>
          </cell>
          <cell r="AC22">
            <v>2320100</v>
          </cell>
          <cell r="AE22">
            <v>0</v>
          </cell>
          <cell r="AF22">
            <v>0</v>
          </cell>
          <cell r="AG22">
            <v>0</v>
          </cell>
          <cell r="AJ22">
            <v>2320100</v>
          </cell>
          <cell r="AK22">
            <v>45183</v>
          </cell>
          <cell r="AL22" t="str">
            <v>TT dịch vụ T 09/2023, tiền nước T08/2023, gửi xe T09/2023</v>
          </cell>
        </row>
        <row r="23">
          <cell r="B23">
            <v>501</v>
          </cell>
          <cell r="C23" t="str">
            <v>CT1.501</v>
          </cell>
          <cell r="D23" t="str">
            <v>5</v>
          </cell>
          <cell r="E23" t="str">
            <v>Vũ Ngọc Tân</v>
          </cell>
          <cell r="F23">
            <v>0</v>
          </cell>
          <cell r="G23">
            <v>87.6</v>
          </cell>
          <cell r="H23">
            <v>6000</v>
          </cell>
          <cell r="I23">
            <v>525600</v>
          </cell>
          <cell r="J23">
            <v>0</v>
          </cell>
          <cell r="K23">
            <v>0</v>
          </cell>
          <cell r="L23">
            <v>0</v>
          </cell>
          <cell r="M23">
            <v>3</v>
          </cell>
          <cell r="N23">
            <v>80000</v>
          </cell>
          <cell r="O23">
            <v>240000</v>
          </cell>
          <cell r="P23">
            <v>1</v>
          </cell>
          <cell r="Q23">
            <v>0</v>
          </cell>
          <cell r="R23">
            <v>0</v>
          </cell>
          <cell r="S23">
            <v>755</v>
          </cell>
          <cell r="T23">
            <v>774</v>
          </cell>
          <cell r="U23">
            <v>19</v>
          </cell>
          <cell r="V23">
            <v>177330</v>
          </cell>
          <cell r="AA23">
            <v>942930</v>
          </cell>
          <cell r="AB23">
            <v>942930</v>
          </cell>
          <cell r="AC23">
            <v>942930</v>
          </cell>
          <cell r="AE23">
            <v>0</v>
          </cell>
          <cell r="AF23">
            <v>0</v>
          </cell>
          <cell r="AG23">
            <v>0</v>
          </cell>
          <cell r="AI23">
            <v>942930</v>
          </cell>
          <cell r="AK23">
            <v>45177</v>
          </cell>
          <cell r="AL23" t="str">
            <v>TT dịch vụ T 09/2023, tiền nước T08/2023, gửi xe T09/2023</v>
          </cell>
        </row>
        <row r="24">
          <cell r="B24">
            <v>502</v>
          </cell>
          <cell r="C24" t="str">
            <v>CT1.502</v>
          </cell>
          <cell r="D24" t="str">
            <v>5</v>
          </cell>
          <cell r="E24" t="str">
            <v>Nguyễn Chí Thanh</v>
          </cell>
          <cell r="F24">
            <v>0</v>
          </cell>
          <cell r="G24">
            <v>93.8</v>
          </cell>
          <cell r="H24">
            <v>6000</v>
          </cell>
          <cell r="I24">
            <v>562800</v>
          </cell>
          <cell r="J24">
            <v>0</v>
          </cell>
          <cell r="K24">
            <v>0</v>
          </cell>
          <cell r="L24">
            <v>0</v>
          </cell>
          <cell r="M24">
            <v>2</v>
          </cell>
          <cell r="N24">
            <v>80000</v>
          </cell>
          <cell r="O24">
            <v>160000</v>
          </cell>
          <cell r="P24">
            <v>1</v>
          </cell>
          <cell r="Q24">
            <v>0</v>
          </cell>
          <cell r="R24">
            <v>0</v>
          </cell>
          <cell r="S24">
            <v>106</v>
          </cell>
          <cell r="T24">
            <v>117</v>
          </cell>
          <cell r="U24">
            <v>11</v>
          </cell>
          <cell r="V24">
            <v>96370</v>
          </cell>
          <cell r="AA24">
            <v>819170</v>
          </cell>
          <cell r="AB24">
            <v>819170</v>
          </cell>
          <cell r="AC24">
            <v>819170</v>
          </cell>
          <cell r="AE24">
            <v>0</v>
          </cell>
          <cell r="AF24">
            <v>0</v>
          </cell>
          <cell r="AG24">
            <v>0</v>
          </cell>
          <cell r="AJ24">
            <v>819170</v>
          </cell>
          <cell r="AK24">
            <v>45170</v>
          </cell>
          <cell r="AL24" t="str">
            <v>TT dịch vụ T 09/2023, tiền nước T08/2023, gửi xe T09/2023</v>
          </cell>
        </row>
        <row r="25">
          <cell r="B25">
            <v>503</v>
          </cell>
          <cell r="C25" t="str">
            <v>CT1.503</v>
          </cell>
          <cell r="D25" t="str">
            <v>5</v>
          </cell>
          <cell r="E25" t="str">
            <v>Nguyễn Thị Hạnh</v>
          </cell>
          <cell r="F25">
            <v>0</v>
          </cell>
          <cell r="G25">
            <v>65.900000000000006</v>
          </cell>
          <cell r="H25">
            <v>6000</v>
          </cell>
          <cell r="I25">
            <v>395400.00000000006</v>
          </cell>
          <cell r="J25">
            <v>0</v>
          </cell>
          <cell r="K25">
            <v>0</v>
          </cell>
          <cell r="L25">
            <v>0</v>
          </cell>
          <cell r="M25">
            <v>1</v>
          </cell>
          <cell r="N25">
            <v>80000</v>
          </cell>
          <cell r="O25">
            <v>80000</v>
          </cell>
          <cell r="P25">
            <v>1</v>
          </cell>
          <cell r="Q25">
            <v>0</v>
          </cell>
          <cell r="R25">
            <v>0</v>
          </cell>
          <cell r="S25">
            <v>435</v>
          </cell>
          <cell r="T25">
            <v>449</v>
          </cell>
          <cell r="U25">
            <v>14</v>
          </cell>
          <cell r="V25">
            <v>126730</v>
          </cell>
          <cell r="AA25">
            <v>602130</v>
          </cell>
          <cell r="AB25">
            <v>602130</v>
          </cell>
          <cell r="AC25">
            <v>602130</v>
          </cell>
          <cell r="AE25">
            <v>0</v>
          </cell>
          <cell r="AF25">
            <v>0</v>
          </cell>
          <cell r="AG25">
            <v>0</v>
          </cell>
          <cell r="AI25">
            <v>602130</v>
          </cell>
          <cell r="AK25">
            <v>45176</v>
          </cell>
          <cell r="AL25" t="str">
            <v>TT dịch vụ T 09/2023, tiền nước T08/2023, gửi xe T09/2023</v>
          </cell>
        </row>
        <row r="26">
          <cell r="B26">
            <v>504</v>
          </cell>
          <cell r="C26" t="str">
            <v>CT1.504</v>
          </cell>
          <cell r="D26" t="str">
            <v>5</v>
          </cell>
          <cell r="E26" t="str">
            <v>Hoàng Xuân Trung</v>
          </cell>
          <cell r="F26">
            <v>0</v>
          </cell>
          <cell r="G26">
            <v>99.4</v>
          </cell>
          <cell r="H26">
            <v>6000</v>
          </cell>
          <cell r="I26">
            <v>596400</v>
          </cell>
          <cell r="J26">
            <v>1</v>
          </cell>
          <cell r="K26">
            <v>1600000</v>
          </cell>
          <cell r="L26">
            <v>1600000</v>
          </cell>
          <cell r="M26">
            <v>1</v>
          </cell>
          <cell r="N26">
            <v>80000</v>
          </cell>
          <cell r="O26">
            <v>80000</v>
          </cell>
          <cell r="P26">
            <v>0</v>
          </cell>
          <cell r="Q26">
            <v>0</v>
          </cell>
          <cell r="R26">
            <v>0</v>
          </cell>
          <cell r="S26">
            <v>535</v>
          </cell>
          <cell r="T26">
            <v>549</v>
          </cell>
          <cell r="U26">
            <v>14</v>
          </cell>
          <cell r="V26">
            <v>126730</v>
          </cell>
          <cell r="AA26">
            <v>2403130</v>
          </cell>
          <cell r="AB26">
            <v>2403130</v>
          </cell>
          <cell r="AC26">
            <v>2403130</v>
          </cell>
          <cell r="AE26">
            <v>0</v>
          </cell>
          <cell r="AF26">
            <v>0</v>
          </cell>
          <cell r="AG26">
            <v>0</v>
          </cell>
          <cell r="AJ26">
            <v>2403130</v>
          </cell>
          <cell r="AK26">
            <v>45183</v>
          </cell>
          <cell r="AL26" t="str">
            <v>TT dịch vụ T 09/2023, tiền nước T08/2023, gửi xe T09/2023</v>
          </cell>
        </row>
        <row r="27">
          <cell r="B27">
            <v>505</v>
          </cell>
          <cell r="C27" t="str">
            <v>CT1.505</v>
          </cell>
          <cell r="D27" t="str">
            <v>5</v>
          </cell>
          <cell r="E27" t="str">
            <v>Vũ Hồng Ngọc</v>
          </cell>
          <cell r="F27">
            <v>0</v>
          </cell>
          <cell r="G27">
            <v>60.2</v>
          </cell>
          <cell r="H27">
            <v>6000</v>
          </cell>
          <cell r="I27">
            <v>361200</v>
          </cell>
          <cell r="J27">
            <v>0</v>
          </cell>
          <cell r="K27">
            <v>0</v>
          </cell>
          <cell r="L27">
            <v>0</v>
          </cell>
          <cell r="M27">
            <v>2</v>
          </cell>
          <cell r="N27">
            <v>80000</v>
          </cell>
          <cell r="O27">
            <v>160000</v>
          </cell>
          <cell r="P27">
            <v>0</v>
          </cell>
          <cell r="Q27">
            <v>0</v>
          </cell>
          <cell r="R27">
            <v>0</v>
          </cell>
          <cell r="S27">
            <v>43</v>
          </cell>
          <cell r="T27">
            <v>47</v>
          </cell>
          <cell r="U27">
            <v>4</v>
          </cell>
          <cell r="V27">
            <v>34500</v>
          </cell>
          <cell r="AA27">
            <v>555700</v>
          </cell>
          <cell r="AB27">
            <v>555700</v>
          </cell>
          <cell r="AC27">
            <v>555700</v>
          </cell>
          <cell r="AE27">
            <v>0</v>
          </cell>
          <cell r="AF27">
            <v>0</v>
          </cell>
          <cell r="AG27">
            <v>0</v>
          </cell>
          <cell r="AJ27">
            <v>555700</v>
          </cell>
          <cell r="AK27">
            <v>45170</v>
          </cell>
          <cell r="AL27" t="str">
            <v>TT dịch vụ T 09/2023, tiền nước T08/2023, gửi xe T09/2023</v>
          </cell>
        </row>
        <row r="28">
          <cell r="B28">
            <v>506</v>
          </cell>
          <cell r="C28" t="str">
            <v>CT1.506</v>
          </cell>
          <cell r="D28" t="str">
            <v>5</v>
          </cell>
          <cell r="E28" t="str">
            <v>Bùi Đình Việt</v>
          </cell>
          <cell r="F28">
            <v>84367</v>
          </cell>
          <cell r="G28">
            <v>72.099999999999994</v>
          </cell>
          <cell r="H28">
            <v>6000</v>
          </cell>
          <cell r="I28">
            <v>432599.99999999994</v>
          </cell>
          <cell r="J28">
            <v>0</v>
          </cell>
          <cell r="K28">
            <v>0</v>
          </cell>
          <cell r="L28">
            <v>0</v>
          </cell>
          <cell r="M28">
            <v>1</v>
          </cell>
          <cell r="N28">
            <v>80000</v>
          </cell>
          <cell r="O28">
            <v>80000</v>
          </cell>
          <cell r="P28">
            <v>0</v>
          </cell>
          <cell r="Q28">
            <v>0</v>
          </cell>
          <cell r="R28">
            <v>0</v>
          </cell>
          <cell r="S28">
            <v>444</v>
          </cell>
          <cell r="T28">
            <v>455</v>
          </cell>
          <cell r="U28">
            <v>11</v>
          </cell>
          <cell r="V28">
            <v>96370</v>
          </cell>
          <cell r="AA28">
            <v>608970</v>
          </cell>
          <cell r="AB28">
            <v>693337</v>
          </cell>
          <cell r="AC28">
            <v>693337</v>
          </cell>
          <cell r="AE28">
            <v>0</v>
          </cell>
          <cell r="AF28">
            <v>0</v>
          </cell>
          <cell r="AG28">
            <v>0</v>
          </cell>
          <cell r="AI28">
            <v>693337</v>
          </cell>
          <cell r="AK28">
            <v>45189</v>
          </cell>
          <cell r="AL28" t="str">
            <v>TT dịch vụ T 09/2023, tiền nước T08/2023, gửi xe T09/2023</v>
          </cell>
        </row>
        <row r="29">
          <cell r="B29">
            <v>507</v>
          </cell>
          <cell r="C29" t="str">
            <v>CT1.507</v>
          </cell>
          <cell r="D29" t="str">
            <v>5</v>
          </cell>
          <cell r="E29" t="str">
            <v>Phạm Thị Hồng Nga</v>
          </cell>
          <cell r="F29">
            <v>0</v>
          </cell>
          <cell r="G29">
            <v>60.2</v>
          </cell>
          <cell r="H29">
            <v>6000</v>
          </cell>
          <cell r="I29">
            <v>361200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368</v>
          </cell>
          <cell r="T29">
            <v>376</v>
          </cell>
          <cell r="U29">
            <v>8</v>
          </cell>
          <cell r="V29">
            <v>69000</v>
          </cell>
          <cell r="AA29">
            <v>430200</v>
          </cell>
          <cell r="AB29">
            <v>430200</v>
          </cell>
          <cell r="AC29">
            <v>430200</v>
          </cell>
          <cell r="AE29">
            <v>0</v>
          </cell>
          <cell r="AF29">
            <v>0</v>
          </cell>
          <cell r="AG29">
            <v>0</v>
          </cell>
          <cell r="AJ29">
            <v>430200</v>
          </cell>
          <cell r="AK29">
            <v>45177</v>
          </cell>
          <cell r="AL29" t="str">
            <v>TT dịch vụ T 09/2023, tiền nước T08/2023, gửi xe T09/2023</v>
          </cell>
        </row>
        <row r="30">
          <cell r="B30">
            <v>508</v>
          </cell>
          <cell r="C30" t="str">
            <v>CT1.508</v>
          </cell>
          <cell r="D30" t="str">
            <v>5</v>
          </cell>
          <cell r="E30" t="str">
            <v>Nguyễn Thị Thảo</v>
          </cell>
          <cell r="F30">
            <v>0</v>
          </cell>
          <cell r="G30">
            <v>99.4</v>
          </cell>
          <cell r="H30">
            <v>6000</v>
          </cell>
          <cell r="I30">
            <v>596400</v>
          </cell>
          <cell r="J30">
            <v>1</v>
          </cell>
          <cell r="K30">
            <v>1600000</v>
          </cell>
          <cell r="L30">
            <v>1600000</v>
          </cell>
          <cell r="M30">
            <v>1</v>
          </cell>
          <cell r="N30">
            <v>80000</v>
          </cell>
          <cell r="O30">
            <v>80000</v>
          </cell>
          <cell r="P30">
            <v>0</v>
          </cell>
          <cell r="Q30">
            <v>0</v>
          </cell>
          <cell r="R30">
            <v>0</v>
          </cell>
          <cell r="S30">
            <v>82</v>
          </cell>
          <cell r="T30">
            <v>85</v>
          </cell>
          <cell r="U30">
            <v>3</v>
          </cell>
          <cell r="V30">
            <v>25875</v>
          </cell>
          <cell r="AA30">
            <v>2302275</v>
          </cell>
          <cell r="AB30">
            <v>2302275</v>
          </cell>
          <cell r="AC30">
            <v>2302275</v>
          </cell>
          <cell r="AE30">
            <v>0</v>
          </cell>
          <cell r="AF30">
            <v>0</v>
          </cell>
          <cell r="AG30">
            <v>0</v>
          </cell>
          <cell r="AJ30">
            <v>2302275</v>
          </cell>
          <cell r="AK30">
            <v>45189</v>
          </cell>
          <cell r="AL30" t="str">
            <v>TT dịch vụ T 09/2023, tiền nước T08/2023, gửi xe T09/2023</v>
          </cell>
        </row>
        <row r="31">
          <cell r="B31">
            <v>509</v>
          </cell>
          <cell r="C31" t="str">
            <v>CT1.509</v>
          </cell>
          <cell r="D31" t="str">
            <v>5</v>
          </cell>
          <cell r="E31" t="str">
            <v>Tạ Tuấn Anh</v>
          </cell>
          <cell r="F31">
            <v>0</v>
          </cell>
          <cell r="G31">
            <v>65.900000000000006</v>
          </cell>
          <cell r="H31">
            <v>6000</v>
          </cell>
          <cell r="I31">
            <v>395400.00000000006</v>
          </cell>
          <cell r="J31">
            <v>0</v>
          </cell>
          <cell r="K31">
            <v>0</v>
          </cell>
          <cell r="L31">
            <v>0</v>
          </cell>
          <cell r="M31">
            <v>2</v>
          </cell>
          <cell r="N31">
            <v>80000</v>
          </cell>
          <cell r="O31">
            <v>160000</v>
          </cell>
          <cell r="P31">
            <v>0</v>
          </cell>
          <cell r="Q31">
            <v>0</v>
          </cell>
          <cell r="R31">
            <v>0</v>
          </cell>
          <cell r="S31">
            <v>164</v>
          </cell>
          <cell r="T31">
            <v>173</v>
          </cell>
          <cell r="U31">
            <v>9</v>
          </cell>
          <cell r="V31">
            <v>77625</v>
          </cell>
          <cell r="AA31">
            <v>633025</v>
          </cell>
          <cell r="AB31">
            <v>633025</v>
          </cell>
          <cell r="AC31">
            <v>633025</v>
          </cell>
          <cell r="AE31">
            <v>0</v>
          </cell>
          <cell r="AF31">
            <v>0</v>
          </cell>
          <cell r="AG31">
            <v>0</v>
          </cell>
          <cell r="AJ31">
            <v>633025</v>
          </cell>
          <cell r="AK31">
            <v>45184</v>
          </cell>
          <cell r="AL31" t="str">
            <v>TT dịch vụ T 09/2023, tiền nước T08/2023, gửi xe T09/2023</v>
          </cell>
        </row>
        <row r="32">
          <cell r="B32">
            <v>510</v>
          </cell>
          <cell r="C32" t="str">
            <v>CT1.510</v>
          </cell>
          <cell r="D32" t="str">
            <v>5</v>
          </cell>
          <cell r="E32" t="str">
            <v>Nguyễn Thị Hải</v>
          </cell>
          <cell r="F32">
            <v>0</v>
          </cell>
          <cell r="G32">
            <v>93.8</v>
          </cell>
          <cell r="H32">
            <v>6000</v>
          </cell>
          <cell r="I32">
            <v>562800</v>
          </cell>
          <cell r="J32">
            <v>1</v>
          </cell>
          <cell r="K32">
            <v>1600000</v>
          </cell>
          <cell r="L32">
            <v>1600000</v>
          </cell>
          <cell r="M32">
            <v>3</v>
          </cell>
          <cell r="N32">
            <v>80000</v>
          </cell>
          <cell r="O32">
            <v>280000</v>
          </cell>
          <cell r="P32">
            <v>0</v>
          </cell>
          <cell r="Q32">
            <v>0</v>
          </cell>
          <cell r="R32">
            <v>0</v>
          </cell>
          <cell r="S32">
            <v>1211</v>
          </cell>
          <cell r="T32">
            <v>1238</v>
          </cell>
          <cell r="U32">
            <v>27</v>
          </cell>
          <cell r="V32">
            <v>284051.95500000002</v>
          </cell>
          <cell r="AA32">
            <v>2726851.9550000001</v>
          </cell>
          <cell r="AB32">
            <v>2726852</v>
          </cell>
          <cell r="AC32">
            <v>2526852</v>
          </cell>
          <cell r="AE32">
            <v>200000</v>
          </cell>
          <cell r="AF32">
            <v>200000</v>
          </cell>
          <cell r="AG32">
            <v>0</v>
          </cell>
          <cell r="AI32">
            <v>2526852</v>
          </cell>
          <cell r="AK32">
            <v>45183</v>
          </cell>
          <cell r="AL32" t="str">
            <v>TT dịch vụ T 09/2023, tiền nước T08/2023, gửi xe T09/2023</v>
          </cell>
        </row>
        <row r="33">
          <cell r="B33">
            <v>511</v>
          </cell>
          <cell r="C33" t="str">
            <v>CT1.511</v>
          </cell>
          <cell r="D33" t="str">
            <v>5</v>
          </cell>
          <cell r="E33" t="str">
            <v xml:space="preserve">Đỗ Thanh Tú </v>
          </cell>
          <cell r="F33">
            <v>0</v>
          </cell>
          <cell r="G33">
            <v>87.6</v>
          </cell>
          <cell r="H33">
            <v>6000</v>
          </cell>
          <cell r="I33">
            <v>525600</v>
          </cell>
          <cell r="J33">
            <v>1</v>
          </cell>
          <cell r="K33">
            <v>1600000</v>
          </cell>
          <cell r="L33">
            <v>1600000</v>
          </cell>
          <cell r="M33">
            <v>3</v>
          </cell>
          <cell r="N33">
            <v>80000</v>
          </cell>
          <cell r="O33">
            <v>240000</v>
          </cell>
          <cell r="P33">
            <v>0</v>
          </cell>
          <cell r="Q33">
            <v>0</v>
          </cell>
          <cell r="R33">
            <v>0</v>
          </cell>
          <cell r="S33">
            <v>746</v>
          </cell>
          <cell r="T33">
            <v>767</v>
          </cell>
          <cell r="U33">
            <v>21</v>
          </cell>
          <cell r="V33">
            <v>201251.95500000002</v>
          </cell>
          <cell r="AA33">
            <v>2566851.9550000001</v>
          </cell>
          <cell r="AB33">
            <v>2566852</v>
          </cell>
          <cell r="AC33">
            <v>2566852</v>
          </cell>
          <cell r="AE33">
            <v>0</v>
          </cell>
          <cell r="AF33">
            <v>0</v>
          </cell>
          <cell r="AG33">
            <v>0</v>
          </cell>
          <cell r="AJ33">
            <v>2566852</v>
          </cell>
          <cell r="AK33">
            <v>45170</v>
          </cell>
          <cell r="AL33" t="str">
            <v>TT dịch vụ T 09/2023, tiền nước T08/2023, gửi xe T09/2023</v>
          </cell>
        </row>
        <row r="34">
          <cell r="B34">
            <v>601</v>
          </cell>
          <cell r="C34" t="str">
            <v>CT1.601</v>
          </cell>
          <cell r="D34" t="str">
            <v>6</v>
          </cell>
          <cell r="E34" t="str">
            <v>Tô Thị Thu Trang</v>
          </cell>
          <cell r="F34">
            <v>0</v>
          </cell>
          <cell r="G34">
            <v>87.6</v>
          </cell>
          <cell r="H34">
            <v>6000</v>
          </cell>
          <cell r="I34">
            <v>525600</v>
          </cell>
          <cell r="J34">
            <v>1</v>
          </cell>
          <cell r="K34">
            <v>1600000</v>
          </cell>
          <cell r="L34">
            <v>1600000</v>
          </cell>
          <cell r="M34">
            <v>1</v>
          </cell>
          <cell r="N34">
            <v>80000</v>
          </cell>
          <cell r="O34">
            <v>80000</v>
          </cell>
          <cell r="P34">
            <v>1</v>
          </cell>
          <cell r="Q34">
            <v>0</v>
          </cell>
          <cell r="R34">
            <v>0</v>
          </cell>
          <cell r="S34">
            <v>623</v>
          </cell>
          <cell r="T34">
            <v>640</v>
          </cell>
          <cell r="U34">
            <v>17</v>
          </cell>
          <cell r="V34">
            <v>157091.36850000001</v>
          </cell>
          <cell r="AA34">
            <v>2362691.3684999999</v>
          </cell>
          <cell r="AB34">
            <v>2362691</v>
          </cell>
          <cell r="AC34">
            <v>2362691</v>
          </cell>
          <cell r="AE34">
            <v>0</v>
          </cell>
          <cell r="AF34">
            <v>0</v>
          </cell>
          <cell r="AG34">
            <v>0</v>
          </cell>
          <cell r="AJ34">
            <v>2362691</v>
          </cell>
          <cell r="AK34">
            <v>45175</v>
          </cell>
          <cell r="AL34" t="str">
            <v>TT dịch vụ T 09/2023, tiền nước T08/2023, gửi xe T09/2023</v>
          </cell>
        </row>
        <row r="35">
          <cell r="B35">
            <v>602</v>
          </cell>
          <cell r="C35" t="str">
            <v>CT1.602</v>
          </cell>
          <cell r="D35" t="str">
            <v>6</v>
          </cell>
          <cell r="E35" t="str">
            <v>Vũ Quốc Trung</v>
          </cell>
          <cell r="F35">
            <v>0</v>
          </cell>
          <cell r="G35">
            <v>93.8</v>
          </cell>
          <cell r="H35">
            <v>6000</v>
          </cell>
          <cell r="I35">
            <v>562800</v>
          </cell>
          <cell r="J35">
            <v>0</v>
          </cell>
          <cell r="K35">
            <v>0</v>
          </cell>
          <cell r="L35">
            <v>0</v>
          </cell>
          <cell r="M35">
            <v>2</v>
          </cell>
          <cell r="N35">
            <v>80000</v>
          </cell>
          <cell r="O35">
            <v>160000</v>
          </cell>
          <cell r="P35">
            <v>1</v>
          </cell>
          <cell r="Q35">
            <v>0</v>
          </cell>
          <cell r="R35">
            <v>0</v>
          </cell>
          <cell r="S35">
            <v>552</v>
          </cell>
          <cell r="T35">
            <v>565</v>
          </cell>
          <cell r="U35">
            <v>13</v>
          </cell>
          <cell r="V35">
            <v>116610.58650000002</v>
          </cell>
          <cell r="AA35">
            <v>839410.58649999998</v>
          </cell>
          <cell r="AB35">
            <v>839411</v>
          </cell>
          <cell r="AC35">
            <v>839411</v>
          </cell>
          <cell r="AE35">
            <v>0</v>
          </cell>
          <cell r="AF35">
            <v>0</v>
          </cell>
          <cell r="AG35">
            <v>0</v>
          </cell>
          <cell r="AJ35">
            <v>839411</v>
          </cell>
          <cell r="AK35">
            <v>45174</v>
          </cell>
          <cell r="AL35" t="str">
            <v>TT dịch vụ T 09/2023, tiền nước T08/2023, gửi xe T09/2023</v>
          </cell>
        </row>
        <row r="36">
          <cell r="B36">
            <v>603</v>
          </cell>
          <cell r="C36" t="str">
            <v>CT1.603</v>
          </cell>
          <cell r="D36" t="str">
            <v>6</v>
          </cell>
          <cell r="E36" t="str">
            <v>Nguyễn Nhân Chung</v>
          </cell>
          <cell r="F36">
            <v>0</v>
          </cell>
          <cell r="G36">
            <v>65.900000000000006</v>
          </cell>
          <cell r="H36">
            <v>6000</v>
          </cell>
          <cell r="I36">
            <v>395400.00000000006</v>
          </cell>
          <cell r="J36">
            <v>0</v>
          </cell>
          <cell r="K36">
            <v>0</v>
          </cell>
          <cell r="L36">
            <v>0</v>
          </cell>
          <cell r="M36">
            <v>1</v>
          </cell>
          <cell r="N36">
            <v>80000</v>
          </cell>
          <cell r="O36">
            <v>80000</v>
          </cell>
          <cell r="P36">
            <v>0</v>
          </cell>
          <cell r="Q36">
            <v>0</v>
          </cell>
          <cell r="R36">
            <v>0</v>
          </cell>
          <cell r="S36">
            <v>133</v>
          </cell>
          <cell r="T36">
            <v>144</v>
          </cell>
          <cell r="U36">
            <v>11</v>
          </cell>
          <cell r="V36">
            <v>96370.195500000002</v>
          </cell>
          <cell r="AA36">
            <v>571770.19550000003</v>
          </cell>
          <cell r="AB36">
            <v>571770</v>
          </cell>
          <cell r="AC36">
            <v>571770</v>
          </cell>
          <cell r="AE36">
            <v>0</v>
          </cell>
          <cell r="AF36">
            <v>0</v>
          </cell>
          <cell r="AG36">
            <v>0</v>
          </cell>
          <cell r="AJ36">
            <v>571770</v>
          </cell>
          <cell r="AK36">
            <v>45189</v>
          </cell>
          <cell r="AL36" t="str">
            <v>TT dịch vụ T 09/2023, tiền nước T08/2023, gửi xe T09/2023</v>
          </cell>
        </row>
        <row r="37">
          <cell r="B37">
            <v>604</v>
          </cell>
          <cell r="C37" t="str">
            <v>CT1.604</v>
          </cell>
          <cell r="D37" t="str">
            <v>6</v>
          </cell>
          <cell r="E37" t="str">
            <v xml:space="preserve">Lê Anh Đức </v>
          </cell>
          <cell r="F37">
            <v>0</v>
          </cell>
          <cell r="G37">
            <v>99.4</v>
          </cell>
          <cell r="H37">
            <v>6000</v>
          </cell>
          <cell r="I37">
            <v>596400</v>
          </cell>
          <cell r="J37">
            <v>1</v>
          </cell>
          <cell r="K37">
            <v>1600000</v>
          </cell>
          <cell r="L37">
            <v>1600000</v>
          </cell>
          <cell r="M37">
            <v>2</v>
          </cell>
          <cell r="N37">
            <v>80000</v>
          </cell>
          <cell r="O37">
            <v>160000</v>
          </cell>
          <cell r="P37">
            <v>2</v>
          </cell>
          <cell r="Q37">
            <v>0</v>
          </cell>
          <cell r="R37">
            <v>0</v>
          </cell>
          <cell r="S37">
            <v>381</v>
          </cell>
          <cell r="T37">
            <v>393</v>
          </cell>
          <cell r="U37">
            <v>12</v>
          </cell>
          <cell r="V37">
            <v>106490.391</v>
          </cell>
          <cell r="AA37">
            <v>2462890.3909999998</v>
          </cell>
          <cell r="AB37">
            <v>2462890</v>
          </cell>
          <cell r="AC37">
            <v>2462890</v>
          </cell>
          <cell r="AE37">
            <v>0</v>
          </cell>
          <cell r="AF37">
            <v>0</v>
          </cell>
          <cell r="AG37">
            <v>0</v>
          </cell>
          <cell r="AJ37">
            <v>2462890</v>
          </cell>
          <cell r="AK37">
            <v>45174</v>
          </cell>
          <cell r="AL37" t="str">
            <v>TT dịch vụ T 09/2023, tiền nước T08/2023, gửi xe T09/2023</v>
          </cell>
        </row>
        <row r="38">
          <cell r="B38">
            <v>605</v>
          </cell>
          <cell r="C38" t="str">
            <v>CT1.605</v>
          </cell>
          <cell r="D38" t="str">
            <v>6</v>
          </cell>
          <cell r="E38" t="str">
            <v>Nguyễn Huy Quảng</v>
          </cell>
          <cell r="F38">
            <v>0</v>
          </cell>
          <cell r="G38">
            <v>60.2</v>
          </cell>
          <cell r="H38">
            <v>6000</v>
          </cell>
          <cell r="I38">
            <v>361200</v>
          </cell>
          <cell r="J38">
            <v>0</v>
          </cell>
          <cell r="K38">
            <v>0</v>
          </cell>
          <cell r="L38">
            <v>0</v>
          </cell>
          <cell r="M38">
            <v>1</v>
          </cell>
          <cell r="N38">
            <v>80000</v>
          </cell>
          <cell r="O38">
            <v>80000</v>
          </cell>
          <cell r="P38">
            <v>0</v>
          </cell>
          <cell r="Q38">
            <v>0</v>
          </cell>
          <cell r="R38">
            <v>0</v>
          </cell>
          <cell r="S38">
            <v>318</v>
          </cell>
          <cell r="T38">
            <v>325</v>
          </cell>
          <cell r="U38">
            <v>7</v>
          </cell>
          <cell r="V38">
            <v>60375</v>
          </cell>
          <cell r="AA38">
            <v>501575</v>
          </cell>
          <cell r="AB38">
            <v>501575</v>
          </cell>
          <cell r="AC38">
            <v>501575</v>
          </cell>
          <cell r="AE38">
            <v>0</v>
          </cell>
          <cell r="AF38">
            <v>0</v>
          </cell>
          <cell r="AG38">
            <v>0</v>
          </cell>
          <cell r="AJ38">
            <v>501575</v>
          </cell>
          <cell r="AK38">
            <v>45178</v>
          </cell>
          <cell r="AL38" t="str">
            <v>TT dịch vụ T 09/2023, tiền nước T08/2023, gửi xe T09/2023</v>
          </cell>
        </row>
        <row r="39">
          <cell r="B39">
            <v>606</v>
          </cell>
          <cell r="C39" t="str">
            <v>CT1.606</v>
          </cell>
          <cell r="D39" t="str">
            <v>6</v>
          </cell>
          <cell r="E39" t="str">
            <v>Nguyễn Thị Dịu</v>
          </cell>
          <cell r="F39">
            <v>0</v>
          </cell>
          <cell r="G39">
            <v>72.099999999999994</v>
          </cell>
          <cell r="H39">
            <v>6000</v>
          </cell>
          <cell r="I39">
            <v>432599.99999999994</v>
          </cell>
          <cell r="J39">
            <v>0</v>
          </cell>
          <cell r="K39">
            <v>0</v>
          </cell>
          <cell r="L39">
            <v>0</v>
          </cell>
          <cell r="M39">
            <v>1</v>
          </cell>
          <cell r="N39">
            <v>80000</v>
          </cell>
          <cell r="O39">
            <v>80000</v>
          </cell>
          <cell r="P39">
            <v>0</v>
          </cell>
          <cell r="Q39">
            <v>0</v>
          </cell>
          <cell r="R39">
            <v>0</v>
          </cell>
          <cell r="S39">
            <v>656</v>
          </cell>
          <cell r="T39">
            <v>666</v>
          </cell>
          <cell r="U39">
            <v>10</v>
          </cell>
          <cell r="V39">
            <v>86250</v>
          </cell>
          <cell r="AA39">
            <v>598850</v>
          </cell>
          <cell r="AB39">
            <v>598850</v>
          </cell>
          <cell r="AC39">
            <v>598850</v>
          </cell>
          <cell r="AE39">
            <v>0</v>
          </cell>
          <cell r="AF39">
            <v>0</v>
          </cell>
          <cell r="AG39">
            <v>0</v>
          </cell>
          <cell r="AJ39">
            <v>598850</v>
          </cell>
          <cell r="AK39">
            <v>45170</v>
          </cell>
          <cell r="AL39" t="str">
            <v>TT dịch vụ T 09/2023, tiền nước T08/2023, gửi xe T09/2023</v>
          </cell>
        </row>
        <row r="40">
          <cell r="B40">
            <v>607</v>
          </cell>
          <cell r="C40" t="str">
            <v>CT1.607</v>
          </cell>
          <cell r="D40" t="str">
            <v>6</v>
          </cell>
          <cell r="E40" t="str">
            <v>Nguyễn Duy Tú</v>
          </cell>
          <cell r="F40">
            <v>0</v>
          </cell>
          <cell r="G40">
            <v>60.2</v>
          </cell>
          <cell r="H40">
            <v>6000</v>
          </cell>
          <cell r="I40">
            <v>361200</v>
          </cell>
          <cell r="J40">
            <v>0</v>
          </cell>
          <cell r="K40">
            <v>0</v>
          </cell>
          <cell r="L40">
            <v>0</v>
          </cell>
          <cell r="M40">
            <v>1</v>
          </cell>
          <cell r="N40">
            <v>80000</v>
          </cell>
          <cell r="O40">
            <v>80000</v>
          </cell>
          <cell r="P40">
            <v>0</v>
          </cell>
          <cell r="Q40">
            <v>0</v>
          </cell>
          <cell r="R40">
            <v>0</v>
          </cell>
          <cell r="S40">
            <v>495</v>
          </cell>
          <cell r="T40">
            <v>519</v>
          </cell>
          <cell r="U40">
            <v>24</v>
          </cell>
          <cell r="V40">
            <v>242651.95500000002</v>
          </cell>
          <cell r="AA40">
            <v>683851.95500000007</v>
          </cell>
          <cell r="AB40">
            <v>683852</v>
          </cell>
          <cell r="AC40">
            <v>683852</v>
          </cell>
          <cell r="AE40">
            <v>0</v>
          </cell>
          <cell r="AF40">
            <v>0</v>
          </cell>
          <cell r="AG40">
            <v>0</v>
          </cell>
          <cell r="AJ40">
            <v>683852</v>
          </cell>
          <cell r="AK40">
            <v>45176</v>
          </cell>
          <cell r="AL40" t="str">
            <v>TT dịch vụ T 09/2023, tiền nước T08/2023, gửi xe T09/2023</v>
          </cell>
        </row>
        <row r="41">
          <cell r="B41">
            <v>608</v>
          </cell>
          <cell r="C41" t="str">
            <v>CT1.608</v>
          </cell>
          <cell r="D41" t="str">
            <v>6</v>
          </cell>
          <cell r="E41" t="str">
            <v>Nguyễn Thị Tâm</v>
          </cell>
          <cell r="F41">
            <v>0</v>
          </cell>
          <cell r="G41">
            <v>99.4</v>
          </cell>
          <cell r="H41">
            <v>6000</v>
          </cell>
          <cell r="I41">
            <v>596400</v>
          </cell>
          <cell r="J41">
            <v>1</v>
          </cell>
          <cell r="K41">
            <v>1600000</v>
          </cell>
          <cell r="L41">
            <v>1600000</v>
          </cell>
          <cell r="M41">
            <v>2</v>
          </cell>
          <cell r="N41">
            <v>80000</v>
          </cell>
          <cell r="O41">
            <v>160000</v>
          </cell>
          <cell r="P41">
            <v>1</v>
          </cell>
          <cell r="Q41">
            <v>0</v>
          </cell>
          <cell r="R41">
            <v>0</v>
          </cell>
          <cell r="S41">
            <v>13</v>
          </cell>
          <cell r="T41">
            <v>13</v>
          </cell>
          <cell r="U41">
            <v>0</v>
          </cell>
          <cell r="V41">
            <v>0</v>
          </cell>
          <cell r="AA41">
            <v>2356400</v>
          </cell>
          <cell r="AB41">
            <v>2356400</v>
          </cell>
          <cell r="AC41">
            <v>2356400</v>
          </cell>
          <cell r="AE41">
            <v>0</v>
          </cell>
          <cell r="AF41">
            <v>0</v>
          </cell>
          <cell r="AG41">
            <v>0</v>
          </cell>
          <cell r="AJ41">
            <v>2356400</v>
          </cell>
          <cell r="AK41">
            <v>45173</v>
          </cell>
          <cell r="AL41" t="str">
            <v>TT dịch vụ T 09/2023, tiền nước T08/2023, gửi xe T09/2023</v>
          </cell>
        </row>
        <row r="42">
          <cell r="B42">
            <v>609</v>
          </cell>
          <cell r="C42" t="str">
            <v>CT1.609</v>
          </cell>
          <cell r="D42" t="str">
            <v>6</v>
          </cell>
          <cell r="E42" t="str">
            <v>Lê Quý An</v>
          </cell>
          <cell r="F42">
            <v>0</v>
          </cell>
          <cell r="G42">
            <v>65.900000000000006</v>
          </cell>
          <cell r="H42">
            <v>6000</v>
          </cell>
          <cell r="I42">
            <v>395400.00000000006</v>
          </cell>
          <cell r="J42">
            <v>0</v>
          </cell>
          <cell r="K42">
            <v>0</v>
          </cell>
          <cell r="L42">
            <v>0</v>
          </cell>
          <cell r="M42">
            <v>3</v>
          </cell>
          <cell r="N42">
            <v>80000</v>
          </cell>
          <cell r="O42">
            <v>240000</v>
          </cell>
          <cell r="P42">
            <v>0</v>
          </cell>
          <cell r="Q42">
            <v>0</v>
          </cell>
          <cell r="R42">
            <v>0</v>
          </cell>
          <cell r="S42">
            <v>718</v>
          </cell>
          <cell r="T42">
            <v>734</v>
          </cell>
          <cell r="U42">
            <v>16</v>
          </cell>
          <cell r="V42">
            <v>146971.17300000001</v>
          </cell>
          <cell r="AA42">
            <v>782371.17299999995</v>
          </cell>
          <cell r="AB42">
            <v>782371</v>
          </cell>
          <cell r="AC42">
            <v>782371</v>
          </cell>
          <cell r="AE42">
            <v>0</v>
          </cell>
          <cell r="AF42">
            <v>0</v>
          </cell>
          <cell r="AG42">
            <v>0</v>
          </cell>
          <cell r="AJ42">
            <v>782371</v>
          </cell>
          <cell r="AK42">
            <v>45170</v>
          </cell>
          <cell r="AL42" t="str">
            <v>TT dịch vụ T 09/2023, tiền nước T08/2023, gửi xe T09/2023</v>
          </cell>
        </row>
        <row r="43">
          <cell r="B43">
            <v>610</v>
          </cell>
          <cell r="C43" t="str">
            <v>CT1.610</v>
          </cell>
          <cell r="D43" t="str">
            <v>6</v>
          </cell>
          <cell r="E43" t="str">
            <v>Nguyễn Xuân Trường</v>
          </cell>
          <cell r="F43">
            <v>0</v>
          </cell>
          <cell r="G43">
            <v>93.8</v>
          </cell>
          <cell r="H43">
            <v>6000</v>
          </cell>
          <cell r="I43">
            <v>562800</v>
          </cell>
          <cell r="J43">
            <v>1</v>
          </cell>
          <cell r="K43">
            <v>1600000</v>
          </cell>
          <cell r="L43">
            <v>1600000</v>
          </cell>
          <cell r="M43">
            <v>2</v>
          </cell>
          <cell r="N43">
            <v>80000</v>
          </cell>
          <cell r="O43">
            <v>160000</v>
          </cell>
          <cell r="P43">
            <v>0</v>
          </cell>
          <cell r="Q43">
            <v>0</v>
          </cell>
          <cell r="R43">
            <v>0</v>
          </cell>
          <cell r="S43">
            <v>249</v>
          </cell>
          <cell r="T43">
            <v>258</v>
          </cell>
          <cell r="U43">
            <v>9</v>
          </cell>
          <cell r="V43">
            <v>77625</v>
          </cell>
          <cell r="AA43">
            <v>2400425</v>
          </cell>
          <cell r="AB43">
            <v>2400425</v>
          </cell>
          <cell r="AC43">
            <v>2400425</v>
          </cell>
          <cell r="AE43">
            <v>0</v>
          </cell>
          <cell r="AF43">
            <v>0</v>
          </cell>
          <cell r="AG43">
            <v>0</v>
          </cell>
          <cell r="AJ43">
            <v>2400425</v>
          </cell>
          <cell r="AK43">
            <v>45175</v>
          </cell>
          <cell r="AL43" t="str">
            <v>TT dịch vụ T 09/2023, tiền nước T08/2023, gửi xe T09/2023</v>
          </cell>
        </row>
        <row r="44">
          <cell r="B44">
            <v>611</v>
          </cell>
          <cell r="C44" t="str">
            <v>CT1.611</v>
          </cell>
          <cell r="D44" t="str">
            <v>6</v>
          </cell>
          <cell r="E44" t="str">
            <v>Nguyễn Hồng Ngân</v>
          </cell>
          <cell r="F44">
            <v>0</v>
          </cell>
          <cell r="G44">
            <v>87.6</v>
          </cell>
          <cell r="H44">
            <v>6000</v>
          </cell>
          <cell r="I44">
            <v>525600</v>
          </cell>
          <cell r="J44">
            <v>1</v>
          </cell>
          <cell r="K44">
            <v>1600000</v>
          </cell>
          <cell r="L44">
            <v>1600000</v>
          </cell>
          <cell r="M44">
            <v>2</v>
          </cell>
          <cell r="N44">
            <v>80000</v>
          </cell>
          <cell r="O44">
            <v>160000</v>
          </cell>
          <cell r="P44">
            <v>0</v>
          </cell>
          <cell r="Q44">
            <v>0</v>
          </cell>
          <cell r="R44">
            <v>0</v>
          </cell>
          <cell r="S44">
            <v>636</v>
          </cell>
          <cell r="T44">
            <v>653</v>
          </cell>
          <cell r="U44">
            <v>17</v>
          </cell>
          <cell r="V44">
            <v>157091.36850000001</v>
          </cell>
          <cell r="AA44">
            <v>2442691.3684999999</v>
          </cell>
          <cell r="AB44">
            <v>2442691</v>
          </cell>
          <cell r="AC44">
            <v>2442691</v>
          </cell>
          <cell r="AE44">
            <v>0</v>
          </cell>
          <cell r="AF44">
            <v>0</v>
          </cell>
          <cell r="AG44">
            <v>0</v>
          </cell>
          <cell r="AJ44">
            <v>2442691</v>
          </cell>
          <cell r="AK44">
            <v>45174</v>
          </cell>
          <cell r="AL44" t="str">
            <v>TT dịch vụ T 09/2023, tiền nước T08/2023, gửi xe T09/2023</v>
          </cell>
        </row>
        <row r="45">
          <cell r="B45">
            <v>701</v>
          </cell>
          <cell r="C45" t="str">
            <v>CT1.701</v>
          </cell>
          <cell r="D45" t="str">
            <v>7</v>
          </cell>
          <cell r="E45" t="str">
            <v>Đặng Triều Anh</v>
          </cell>
          <cell r="F45">
            <v>0</v>
          </cell>
          <cell r="G45">
            <v>87.6</v>
          </cell>
          <cell r="H45">
            <v>6000</v>
          </cell>
          <cell r="I45">
            <v>525600</v>
          </cell>
          <cell r="J45">
            <v>1</v>
          </cell>
          <cell r="K45">
            <v>1600000</v>
          </cell>
          <cell r="L45">
            <v>1600000</v>
          </cell>
          <cell r="M45">
            <v>2</v>
          </cell>
          <cell r="N45">
            <v>80000</v>
          </cell>
          <cell r="O45">
            <v>160000</v>
          </cell>
          <cell r="P45">
            <v>0</v>
          </cell>
          <cell r="Q45">
            <v>0</v>
          </cell>
          <cell r="R45">
            <v>0</v>
          </cell>
          <cell r="S45">
            <v>1052</v>
          </cell>
          <cell r="T45">
            <v>1080</v>
          </cell>
          <cell r="U45">
            <v>28</v>
          </cell>
          <cell r="V45">
            <v>297851.95500000002</v>
          </cell>
          <cell r="AA45">
            <v>2583451.9550000001</v>
          </cell>
          <cell r="AB45">
            <v>2583452</v>
          </cell>
          <cell r="AC45">
            <v>2583452</v>
          </cell>
          <cell r="AE45">
            <v>0</v>
          </cell>
          <cell r="AF45">
            <v>0</v>
          </cell>
          <cell r="AG45">
            <v>0</v>
          </cell>
          <cell r="AJ45">
            <v>2583452</v>
          </cell>
          <cell r="AK45">
            <v>45179</v>
          </cell>
          <cell r="AL45" t="str">
            <v>TT dịch vụ T 09/2023, tiền nước T08/2023, gửi xe T09/2023</v>
          </cell>
        </row>
        <row r="46">
          <cell r="B46">
            <v>702</v>
          </cell>
          <cell r="C46" t="str">
            <v>CT1.702</v>
          </cell>
          <cell r="D46" t="str">
            <v>7</v>
          </cell>
          <cell r="E46" t="str">
            <v>Trần Xuân Sơn</v>
          </cell>
          <cell r="F46">
            <v>-2580132</v>
          </cell>
          <cell r="G46">
            <v>93.8</v>
          </cell>
          <cell r="H46">
            <v>6000</v>
          </cell>
          <cell r="I46">
            <v>562800</v>
          </cell>
          <cell r="J46">
            <v>1</v>
          </cell>
          <cell r="K46">
            <v>1600000</v>
          </cell>
          <cell r="L46">
            <v>1600000</v>
          </cell>
          <cell r="M46">
            <v>3</v>
          </cell>
          <cell r="N46">
            <v>80000</v>
          </cell>
          <cell r="O46">
            <v>240000</v>
          </cell>
          <cell r="P46">
            <v>0</v>
          </cell>
          <cell r="Q46">
            <v>0</v>
          </cell>
          <cell r="R46">
            <v>0</v>
          </cell>
          <cell r="S46">
            <v>787</v>
          </cell>
          <cell r="T46">
            <v>809</v>
          </cell>
          <cell r="U46">
            <v>22</v>
          </cell>
          <cell r="V46">
            <v>215051.95500000002</v>
          </cell>
          <cell r="AA46">
            <v>2617851.9550000001</v>
          </cell>
          <cell r="AB46">
            <v>37720</v>
          </cell>
          <cell r="AC46">
            <v>0</v>
          </cell>
          <cell r="AE46">
            <v>37720</v>
          </cell>
          <cell r="AF46">
            <v>37720</v>
          </cell>
          <cell r="AG46">
            <v>0</v>
          </cell>
        </row>
        <row r="47">
          <cell r="B47">
            <v>703</v>
          </cell>
          <cell r="C47" t="str">
            <v>CT1.703</v>
          </cell>
          <cell r="D47" t="str">
            <v>7</v>
          </cell>
          <cell r="E47" t="str">
            <v>Lê Duy Cường</v>
          </cell>
          <cell r="F47">
            <v>0</v>
          </cell>
          <cell r="G47">
            <v>65.900000000000006</v>
          </cell>
          <cell r="H47">
            <v>6000</v>
          </cell>
          <cell r="I47">
            <v>395400.00000000006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464</v>
          </cell>
          <cell r="T47">
            <v>475</v>
          </cell>
          <cell r="U47">
            <v>11</v>
          </cell>
          <cell r="V47">
            <v>96370.195500000002</v>
          </cell>
          <cell r="AA47">
            <v>491770.19550000003</v>
          </cell>
          <cell r="AB47">
            <v>491770</v>
          </cell>
          <cell r="AC47">
            <v>491770</v>
          </cell>
          <cell r="AE47">
            <v>0</v>
          </cell>
          <cell r="AF47">
            <v>0</v>
          </cell>
          <cell r="AG47">
            <v>0</v>
          </cell>
          <cell r="AJ47">
            <v>491770</v>
          </cell>
          <cell r="AK47">
            <v>45178</v>
          </cell>
          <cell r="AL47" t="str">
            <v>TT dịch vụ T 09/2023, tiền nước T08/2023, gửi xe T09/2023</v>
          </cell>
        </row>
        <row r="48">
          <cell r="B48">
            <v>704</v>
          </cell>
          <cell r="C48" t="str">
            <v>CT1.704</v>
          </cell>
          <cell r="D48" t="str">
            <v>7</v>
          </cell>
          <cell r="E48" t="str">
            <v>Đỗ Thị Kim Trung</v>
          </cell>
          <cell r="F48">
            <v>0</v>
          </cell>
          <cell r="G48">
            <v>99.4</v>
          </cell>
          <cell r="H48">
            <v>6000</v>
          </cell>
          <cell r="I48">
            <v>596400</v>
          </cell>
          <cell r="J48">
            <v>1</v>
          </cell>
          <cell r="K48">
            <v>1600000</v>
          </cell>
          <cell r="L48">
            <v>1600000</v>
          </cell>
          <cell r="M48">
            <v>3</v>
          </cell>
          <cell r="N48">
            <v>80000</v>
          </cell>
          <cell r="O48">
            <v>240000</v>
          </cell>
          <cell r="P48">
            <v>0</v>
          </cell>
          <cell r="Q48">
            <v>0</v>
          </cell>
          <cell r="R48">
            <v>0</v>
          </cell>
          <cell r="S48">
            <v>676</v>
          </cell>
          <cell r="T48">
            <v>693</v>
          </cell>
          <cell r="U48">
            <v>17</v>
          </cell>
          <cell r="V48">
            <v>157091.36850000001</v>
          </cell>
          <cell r="AA48">
            <v>2593491.3684999999</v>
          </cell>
          <cell r="AB48">
            <v>2593491</v>
          </cell>
          <cell r="AC48">
            <v>2593491</v>
          </cell>
          <cell r="AE48">
            <v>0</v>
          </cell>
          <cell r="AF48">
            <v>0</v>
          </cell>
          <cell r="AG48">
            <v>0</v>
          </cell>
          <cell r="AJ48">
            <v>2593491</v>
          </cell>
          <cell r="AK48">
            <v>45178</v>
          </cell>
          <cell r="AL48" t="str">
            <v>TT dịch vụ T 09/2023, tiền nước T08/2023, gửi xe T09/2023</v>
          </cell>
        </row>
        <row r="49">
          <cell r="B49">
            <v>705</v>
          </cell>
          <cell r="C49" t="str">
            <v>CT1.705</v>
          </cell>
          <cell r="D49" t="str">
            <v>7</v>
          </cell>
          <cell r="E49" t="str">
            <v>Hoàng Trần Thạch</v>
          </cell>
          <cell r="F49">
            <v>0</v>
          </cell>
          <cell r="G49">
            <v>60.2</v>
          </cell>
          <cell r="H49">
            <v>6000</v>
          </cell>
          <cell r="I49">
            <v>361200</v>
          </cell>
          <cell r="J49">
            <v>1</v>
          </cell>
          <cell r="K49">
            <v>1600000</v>
          </cell>
          <cell r="L49">
            <v>1600000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215</v>
          </cell>
          <cell r="T49">
            <v>220</v>
          </cell>
          <cell r="U49">
            <v>5</v>
          </cell>
          <cell r="V49">
            <v>43125</v>
          </cell>
          <cell r="AA49">
            <v>2004325</v>
          </cell>
          <cell r="AB49">
            <v>2004325</v>
          </cell>
          <cell r="AC49">
            <v>2004325</v>
          </cell>
          <cell r="AE49">
            <v>0</v>
          </cell>
          <cell r="AF49">
            <v>0</v>
          </cell>
          <cell r="AG49">
            <v>0</v>
          </cell>
          <cell r="AJ49">
            <v>2004325</v>
          </cell>
          <cell r="AK49">
            <v>45178</v>
          </cell>
          <cell r="AL49" t="str">
            <v>TT dịch vụ T 09/2023, tiền nước T08/2023, gửi xe T09/2023</v>
          </cell>
        </row>
        <row r="50">
          <cell r="B50">
            <v>706</v>
          </cell>
          <cell r="C50" t="str">
            <v>CT1.706</v>
          </cell>
          <cell r="D50" t="str">
            <v>7</v>
          </cell>
          <cell r="E50" t="str">
            <v>Nguyễn Thị Minh Chiến</v>
          </cell>
          <cell r="F50">
            <v>0</v>
          </cell>
          <cell r="G50">
            <v>72.099999999999994</v>
          </cell>
          <cell r="H50">
            <v>6000</v>
          </cell>
          <cell r="I50">
            <v>432599.99999999994</v>
          </cell>
          <cell r="J50">
            <v>0</v>
          </cell>
          <cell r="K50">
            <v>0</v>
          </cell>
          <cell r="L50">
            <v>0</v>
          </cell>
          <cell r="M50">
            <v>2</v>
          </cell>
          <cell r="N50">
            <v>80000</v>
          </cell>
          <cell r="O50">
            <v>160000</v>
          </cell>
          <cell r="P50">
            <v>0</v>
          </cell>
          <cell r="Q50">
            <v>0</v>
          </cell>
          <cell r="R50">
            <v>0</v>
          </cell>
          <cell r="S50">
            <v>698</v>
          </cell>
          <cell r="T50">
            <v>716</v>
          </cell>
          <cell r="U50">
            <v>18</v>
          </cell>
          <cell r="V50">
            <v>167211.56399999998</v>
          </cell>
          <cell r="AA50">
            <v>759811.56400000001</v>
          </cell>
          <cell r="AB50">
            <v>759812</v>
          </cell>
          <cell r="AC50">
            <v>759812</v>
          </cell>
          <cell r="AE50">
            <v>0</v>
          </cell>
          <cell r="AF50">
            <v>0</v>
          </cell>
          <cell r="AG50">
            <v>0</v>
          </cell>
          <cell r="AI50">
            <v>759812</v>
          </cell>
          <cell r="AK50">
            <v>45188</v>
          </cell>
          <cell r="AL50" t="str">
            <v>TT dịch vụ T 09/2023, tiền nước T08/2023, gửi xe T09/2023</v>
          </cell>
        </row>
        <row r="51">
          <cell r="B51">
            <v>707</v>
          </cell>
          <cell r="C51" t="str">
            <v>CT1.707</v>
          </cell>
          <cell r="D51" t="str">
            <v>7</v>
          </cell>
          <cell r="E51" t="str">
            <v>Nguyễn Thị Bên</v>
          </cell>
          <cell r="F51">
            <v>0</v>
          </cell>
          <cell r="G51">
            <v>60.2</v>
          </cell>
          <cell r="H51">
            <v>6000</v>
          </cell>
          <cell r="I51">
            <v>361200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192</v>
          </cell>
          <cell r="T51">
            <v>196</v>
          </cell>
          <cell r="U51">
            <v>4</v>
          </cell>
          <cell r="V51">
            <v>34500</v>
          </cell>
          <cell r="AA51">
            <v>395700</v>
          </cell>
          <cell r="AB51">
            <v>395700</v>
          </cell>
          <cell r="AC51">
            <v>395700</v>
          </cell>
          <cell r="AE51">
            <v>0</v>
          </cell>
          <cell r="AF51">
            <v>0</v>
          </cell>
          <cell r="AG51">
            <v>0</v>
          </cell>
          <cell r="AI51">
            <v>395700</v>
          </cell>
          <cell r="AK51">
            <v>45176</v>
          </cell>
          <cell r="AL51" t="str">
            <v>TT dịch vụ T 09/2023, tiền nước T08/2023, gửi xe T09/2023</v>
          </cell>
        </row>
        <row r="52">
          <cell r="B52">
            <v>708</v>
          </cell>
          <cell r="C52" t="str">
            <v>CT1.708</v>
          </cell>
          <cell r="D52" t="str">
            <v>7</v>
          </cell>
          <cell r="E52" t="str">
            <v>Trần Thị Quý</v>
          </cell>
          <cell r="F52">
            <v>0</v>
          </cell>
          <cell r="G52">
            <v>99.4</v>
          </cell>
          <cell r="H52">
            <v>6000</v>
          </cell>
          <cell r="I52">
            <v>596400</v>
          </cell>
          <cell r="J52">
            <v>1</v>
          </cell>
          <cell r="K52">
            <v>1600000</v>
          </cell>
          <cell r="L52">
            <v>1600000</v>
          </cell>
          <cell r="M52">
            <v>2</v>
          </cell>
          <cell r="N52">
            <v>80000</v>
          </cell>
          <cell r="O52">
            <v>160000</v>
          </cell>
          <cell r="P52">
            <v>1</v>
          </cell>
          <cell r="Q52">
            <v>0</v>
          </cell>
          <cell r="R52">
            <v>0</v>
          </cell>
          <cell r="S52">
            <v>971</v>
          </cell>
          <cell r="T52">
            <v>992</v>
          </cell>
          <cell r="U52">
            <v>21</v>
          </cell>
          <cell r="V52">
            <v>201251.95500000002</v>
          </cell>
          <cell r="AA52">
            <v>2557651.9550000001</v>
          </cell>
          <cell r="AB52">
            <v>2557652</v>
          </cell>
          <cell r="AC52">
            <v>2557652</v>
          </cell>
          <cell r="AE52">
            <v>0</v>
          </cell>
          <cell r="AF52">
            <v>0</v>
          </cell>
          <cell r="AG52">
            <v>0</v>
          </cell>
          <cell r="AJ52">
            <v>2557652</v>
          </cell>
          <cell r="AK52">
            <v>45174</v>
          </cell>
          <cell r="AL52" t="str">
            <v>TT dịch vụ T 09/2023, tiền nước T08/2023, gửi xe T09/2023</v>
          </cell>
        </row>
        <row r="53">
          <cell r="B53">
            <v>709</v>
          </cell>
          <cell r="C53" t="str">
            <v>CT1.709</v>
          </cell>
          <cell r="D53" t="str">
            <v>7</v>
          </cell>
          <cell r="E53" t="str">
            <v>Phạm Thế Trì</v>
          </cell>
          <cell r="F53">
            <v>-1972026</v>
          </cell>
          <cell r="G53">
            <v>65.900000000000006</v>
          </cell>
          <cell r="H53">
            <v>6000</v>
          </cell>
          <cell r="I53">
            <v>395400.00000000006</v>
          </cell>
          <cell r="J53">
            <v>0</v>
          </cell>
          <cell r="K53">
            <v>0</v>
          </cell>
          <cell r="L53">
            <v>0</v>
          </cell>
          <cell r="M53">
            <v>1</v>
          </cell>
          <cell r="N53">
            <v>80000</v>
          </cell>
          <cell r="O53">
            <v>80000</v>
          </cell>
          <cell r="P53">
            <v>0</v>
          </cell>
          <cell r="Q53">
            <v>0</v>
          </cell>
          <cell r="R53">
            <v>0</v>
          </cell>
          <cell r="S53">
            <v>236</v>
          </cell>
          <cell r="T53">
            <v>245</v>
          </cell>
          <cell r="U53">
            <v>9</v>
          </cell>
          <cell r="V53">
            <v>77625</v>
          </cell>
          <cell r="AA53">
            <v>553025</v>
          </cell>
          <cell r="AB53">
            <v>-1419001</v>
          </cell>
          <cell r="AC53">
            <v>0</v>
          </cell>
          <cell r="AE53">
            <v>-1419001</v>
          </cell>
          <cell r="AF53">
            <v>0</v>
          </cell>
          <cell r="AG53">
            <v>-1419001</v>
          </cell>
        </row>
        <row r="54">
          <cell r="B54">
            <v>710</v>
          </cell>
          <cell r="C54" t="str">
            <v>CT1.710</v>
          </cell>
          <cell r="D54" t="str">
            <v>7</v>
          </cell>
          <cell r="E54" t="str">
            <v>Trần Ngọc Duy</v>
          </cell>
          <cell r="F54">
            <v>0</v>
          </cell>
          <cell r="G54">
            <v>93.8</v>
          </cell>
          <cell r="H54">
            <v>6000</v>
          </cell>
          <cell r="I54">
            <v>562800</v>
          </cell>
          <cell r="J54">
            <v>0</v>
          </cell>
          <cell r="K54">
            <v>0</v>
          </cell>
          <cell r="L54">
            <v>0</v>
          </cell>
          <cell r="M54">
            <v>1</v>
          </cell>
          <cell r="N54">
            <v>80000</v>
          </cell>
          <cell r="O54">
            <v>80000</v>
          </cell>
          <cell r="P54">
            <v>1</v>
          </cell>
          <cell r="Q54">
            <v>0</v>
          </cell>
          <cell r="R54">
            <v>0</v>
          </cell>
          <cell r="S54">
            <v>687</v>
          </cell>
          <cell r="T54">
            <v>703</v>
          </cell>
          <cell r="U54">
            <v>16</v>
          </cell>
          <cell r="V54">
            <v>146971.17300000001</v>
          </cell>
          <cell r="AA54">
            <v>789771.17299999995</v>
          </cell>
          <cell r="AB54">
            <v>789771</v>
          </cell>
          <cell r="AC54">
            <v>789771</v>
          </cell>
          <cell r="AE54">
            <v>0</v>
          </cell>
          <cell r="AF54">
            <v>0</v>
          </cell>
          <cell r="AG54">
            <v>0</v>
          </cell>
          <cell r="AJ54">
            <v>789771</v>
          </cell>
          <cell r="AK54">
            <v>45178</v>
          </cell>
          <cell r="AL54" t="str">
            <v>TT dịch vụ T 09/2023, tiền nước T08/2023, gửi xe T09/2023</v>
          </cell>
        </row>
        <row r="55">
          <cell r="B55">
            <v>711</v>
          </cell>
          <cell r="C55" t="str">
            <v>CT1.711</v>
          </cell>
          <cell r="D55" t="str">
            <v>7</v>
          </cell>
          <cell r="E55" t="str">
            <v>Nguyễn Thị Chung</v>
          </cell>
          <cell r="F55">
            <v>0</v>
          </cell>
          <cell r="G55">
            <v>87.6</v>
          </cell>
          <cell r="H55">
            <v>6000</v>
          </cell>
          <cell r="I55">
            <v>525600</v>
          </cell>
          <cell r="J55">
            <v>0</v>
          </cell>
          <cell r="K55">
            <v>0</v>
          </cell>
          <cell r="L55">
            <v>0</v>
          </cell>
          <cell r="M55">
            <v>3</v>
          </cell>
          <cell r="N55">
            <v>80000</v>
          </cell>
          <cell r="O55">
            <v>240000</v>
          </cell>
          <cell r="P55">
            <v>0</v>
          </cell>
          <cell r="Q55">
            <v>0</v>
          </cell>
          <cell r="R55">
            <v>0</v>
          </cell>
          <cell r="S55">
            <v>144</v>
          </cell>
          <cell r="T55">
            <v>149</v>
          </cell>
          <cell r="U55">
            <v>5</v>
          </cell>
          <cell r="V55">
            <v>43125</v>
          </cell>
          <cell r="AA55">
            <v>808725</v>
          </cell>
          <cell r="AB55">
            <v>808725</v>
          </cell>
          <cell r="AC55">
            <v>808725</v>
          </cell>
          <cell r="AE55">
            <v>0</v>
          </cell>
          <cell r="AF55">
            <v>0</v>
          </cell>
          <cell r="AG55">
            <v>0</v>
          </cell>
          <cell r="AJ55">
            <v>808725</v>
          </cell>
          <cell r="AK55">
            <v>45181</v>
          </cell>
          <cell r="AL55" t="str">
            <v>TT dịch vụ T 09/2023, tiền nước T08/2023, gửi xe T09/2023</v>
          </cell>
        </row>
        <row r="56">
          <cell r="B56">
            <v>801</v>
          </cell>
          <cell r="C56" t="str">
            <v>CT1.801</v>
          </cell>
          <cell r="D56" t="str">
            <v>8</v>
          </cell>
          <cell r="E56" t="str">
            <v>Đỗ Thành Thông</v>
          </cell>
          <cell r="F56">
            <v>0</v>
          </cell>
          <cell r="G56">
            <v>88.5</v>
          </cell>
          <cell r="H56">
            <v>6000</v>
          </cell>
          <cell r="I56">
            <v>531000</v>
          </cell>
          <cell r="J56">
            <v>1</v>
          </cell>
          <cell r="K56">
            <v>1600000</v>
          </cell>
          <cell r="L56">
            <v>1600000</v>
          </cell>
          <cell r="M56">
            <v>2</v>
          </cell>
          <cell r="N56">
            <v>80000</v>
          </cell>
          <cell r="O56">
            <v>160000</v>
          </cell>
          <cell r="P56">
            <v>0</v>
          </cell>
          <cell r="Q56">
            <v>0</v>
          </cell>
          <cell r="R56">
            <v>0</v>
          </cell>
          <cell r="S56">
            <v>901</v>
          </cell>
          <cell r="T56">
            <v>923</v>
          </cell>
          <cell r="U56">
            <v>22</v>
          </cell>
          <cell r="V56">
            <v>215051.95500000002</v>
          </cell>
          <cell r="AA56">
            <v>2506051.9550000001</v>
          </cell>
          <cell r="AB56">
            <v>2506052</v>
          </cell>
          <cell r="AC56">
            <v>2506052</v>
          </cell>
          <cell r="AE56">
            <v>0</v>
          </cell>
          <cell r="AF56">
            <v>0</v>
          </cell>
          <cell r="AG56">
            <v>0</v>
          </cell>
          <cell r="AJ56">
            <v>2506052</v>
          </cell>
          <cell r="AK56">
            <v>45187</v>
          </cell>
          <cell r="AL56" t="str">
            <v>TT dịch vụ T 09/2023, tiền nước T08/2023, gửi xe T09/2023</v>
          </cell>
        </row>
        <row r="57">
          <cell r="B57">
            <v>802</v>
          </cell>
          <cell r="C57" t="str">
            <v>CT1.802</v>
          </cell>
          <cell r="D57" t="str">
            <v>8</v>
          </cell>
          <cell r="E57" t="str">
            <v>Phan Thuỳ Dương</v>
          </cell>
          <cell r="F57">
            <v>0</v>
          </cell>
          <cell r="G57">
            <v>94.1</v>
          </cell>
          <cell r="H57">
            <v>6000</v>
          </cell>
          <cell r="I57">
            <v>564600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620</v>
          </cell>
          <cell r="T57">
            <v>638</v>
          </cell>
          <cell r="U57">
            <v>18</v>
          </cell>
          <cell r="V57">
            <v>167211.56399999998</v>
          </cell>
          <cell r="AA57">
            <v>731811.56400000001</v>
          </cell>
          <cell r="AB57">
            <v>731812</v>
          </cell>
          <cell r="AC57">
            <v>731812</v>
          </cell>
          <cell r="AE57">
            <v>0</v>
          </cell>
          <cell r="AF57">
            <v>0</v>
          </cell>
          <cell r="AG57">
            <v>0</v>
          </cell>
          <cell r="AJ57">
            <v>731812</v>
          </cell>
          <cell r="AK57">
            <v>45175</v>
          </cell>
          <cell r="AL57" t="str">
            <v>TT dịch vụ T 09/2023, tiền nước T08/2023, gửi xe T09/2023</v>
          </cell>
        </row>
        <row r="58">
          <cell r="B58">
            <v>803</v>
          </cell>
          <cell r="C58" t="str">
            <v>CT1.803</v>
          </cell>
          <cell r="D58" t="str">
            <v>8</v>
          </cell>
          <cell r="E58" t="str">
            <v>Nguyễn Đình Sơn</v>
          </cell>
          <cell r="F58">
            <v>0</v>
          </cell>
          <cell r="G58">
            <v>65.900000000000006</v>
          </cell>
          <cell r="H58">
            <v>6000</v>
          </cell>
          <cell r="I58">
            <v>395400.00000000006</v>
          </cell>
          <cell r="J58">
            <v>0</v>
          </cell>
          <cell r="K58">
            <v>0</v>
          </cell>
          <cell r="L58">
            <v>0</v>
          </cell>
          <cell r="M58">
            <v>2</v>
          </cell>
          <cell r="N58">
            <v>80000</v>
          </cell>
          <cell r="O58">
            <v>160000</v>
          </cell>
          <cell r="P58">
            <v>0</v>
          </cell>
          <cell r="Q58">
            <v>0</v>
          </cell>
          <cell r="R58">
            <v>0</v>
          </cell>
          <cell r="S58">
            <v>424</v>
          </cell>
          <cell r="T58">
            <v>435</v>
          </cell>
          <cell r="U58">
            <v>11</v>
          </cell>
          <cell r="V58">
            <v>96370.195500000002</v>
          </cell>
          <cell r="AA58">
            <v>651770.19550000003</v>
          </cell>
          <cell r="AB58">
            <v>651770</v>
          </cell>
          <cell r="AC58">
            <v>651770</v>
          </cell>
          <cell r="AE58">
            <v>0</v>
          </cell>
          <cell r="AF58">
            <v>0</v>
          </cell>
          <cell r="AG58">
            <v>0</v>
          </cell>
          <cell r="AJ58">
            <v>651770</v>
          </cell>
          <cell r="AK58">
            <v>45171</v>
          </cell>
          <cell r="AL58" t="str">
            <v>TT dịch vụ T 09/2023, tiền nước T08/2023, gửi xe T09/2023</v>
          </cell>
          <cell r="AM58" t="str">
            <v>t10 3mx</v>
          </cell>
        </row>
        <row r="59">
          <cell r="B59">
            <v>804</v>
          </cell>
          <cell r="C59" t="str">
            <v>CT1.804</v>
          </cell>
          <cell r="D59" t="str">
            <v>8</v>
          </cell>
          <cell r="E59" t="str">
            <v>Nguyễn Bá Đồng</v>
          </cell>
          <cell r="F59">
            <v>0</v>
          </cell>
          <cell r="G59">
            <v>100.5</v>
          </cell>
          <cell r="H59">
            <v>6000</v>
          </cell>
          <cell r="I59">
            <v>603000</v>
          </cell>
          <cell r="J59">
            <v>0</v>
          </cell>
          <cell r="K59">
            <v>0</v>
          </cell>
          <cell r="L59">
            <v>0</v>
          </cell>
          <cell r="M59">
            <v>1</v>
          </cell>
          <cell r="N59">
            <v>80000</v>
          </cell>
          <cell r="O59">
            <v>80000</v>
          </cell>
          <cell r="P59">
            <v>0</v>
          </cell>
          <cell r="Q59">
            <v>0</v>
          </cell>
          <cell r="R59">
            <v>0</v>
          </cell>
          <cell r="S59">
            <v>524</v>
          </cell>
          <cell r="T59">
            <v>539</v>
          </cell>
          <cell r="U59">
            <v>15</v>
          </cell>
          <cell r="V59">
            <v>136850.97750000001</v>
          </cell>
          <cell r="AA59">
            <v>819850.97750000004</v>
          </cell>
          <cell r="AB59">
            <v>819851</v>
          </cell>
          <cell r="AC59">
            <v>819851</v>
          </cell>
          <cell r="AE59">
            <v>0</v>
          </cell>
          <cell r="AF59">
            <v>0</v>
          </cell>
          <cell r="AG59">
            <v>0</v>
          </cell>
          <cell r="AJ59">
            <v>819851</v>
          </cell>
          <cell r="AK59">
            <v>45189</v>
          </cell>
          <cell r="AL59" t="str">
            <v>TT dịch vụ T 09/2023, tiền nước T08/2023, gửi xe T09/2023</v>
          </cell>
          <cell r="AM59" t="str">
            <v>t10 3mx</v>
          </cell>
        </row>
        <row r="60">
          <cell r="B60">
            <v>805</v>
          </cell>
          <cell r="C60" t="str">
            <v>CT1.805</v>
          </cell>
          <cell r="D60" t="str">
            <v>8</v>
          </cell>
          <cell r="E60" t="str">
            <v>Lê Văn Giới</v>
          </cell>
          <cell r="F60">
            <v>0</v>
          </cell>
          <cell r="G60">
            <v>60.7</v>
          </cell>
          <cell r="H60">
            <v>6000</v>
          </cell>
          <cell r="I60">
            <v>364200</v>
          </cell>
          <cell r="J60">
            <v>0</v>
          </cell>
          <cell r="K60">
            <v>0</v>
          </cell>
          <cell r="L60">
            <v>0</v>
          </cell>
          <cell r="M60">
            <v>2</v>
          </cell>
          <cell r="N60">
            <v>80000</v>
          </cell>
          <cell r="O60">
            <v>160000</v>
          </cell>
          <cell r="P60">
            <v>0</v>
          </cell>
          <cell r="Q60">
            <v>0</v>
          </cell>
          <cell r="R60">
            <v>0</v>
          </cell>
          <cell r="S60">
            <v>564</v>
          </cell>
          <cell r="T60">
            <v>578</v>
          </cell>
          <cell r="U60">
            <v>14</v>
          </cell>
          <cell r="V60">
            <v>126730.78199999999</v>
          </cell>
          <cell r="AA60">
            <v>650930.78200000001</v>
          </cell>
          <cell r="AB60">
            <v>650931</v>
          </cell>
          <cell r="AC60">
            <v>650931</v>
          </cell>
          <cell r="AE60">
            <v>0</v>
          </cell>
          <cell r="AF60">
            <v>0</v>
          </cell>
          <cell r="AG60">
            <v>0</v>
          </cell>
          <cell r="AJ60">
            <v>650931</v>
          </cell>
          <cell r="AK60">
            <v>45175</v>
          </cell>
          <cell r="AL60" t="str">
            <v>TT dịch vụ T 09/2023, tiền nước T08/2023, gửi xe T09/2023</v>
          </cell>
        </row>
        <row r="61">
          <cell r="B61">
            <v>806</v>
          </cell>
          <cell r="C61" t="str">
            <v>CT1.806</v>
          </cell>
          <cell r="D61" t="str">
            <v>8</v>
          </cell>
          <cell r="E61" t="str">
            <v>Nguyễn Văn Bích</v>
          </cell>
          <cell r="F61">
            <v>0</v>
          </cell>
          <cell r="G61">
            <v>72.099999999999994</v>
          </cell>
          <cell r="H61">
            <v>6000</v>
          </cell>
          <cell r="I61">
            <v>432599.99999999994</v>
          </cell>
          <cell r="K61">
            <v>0</v>
          </cell>
          <cell r="L61">
            <v>0</v>
          </cell>
          <cell r="M61">
            <v>1</v>
          </cell>
          <cell r="N61">
            <v>80000</v>
          </cell>
          <cell r="O61">
            <v>80000</v>
          </cell>
          <cell r="P61">
            <v>0</v>
          </cell>
          <cell r="Q61">
            <v>0</v>
          </cell>
          <cell r="R61">
            <v>0</v>
          </cell>
          <cell r="S61">
            <v>635</v>
          </cell>
          <cell r="T61">
            <v>665</v>
          </cell>
          <cell r="U61">
            <v>30</v>
          </cell>
          <cell r="V61">
            <v>325451.95500000002</v>
          </cell>
          <cell r="AA61">
            <v>838051.95499999996</v>
          </cell>
          <cell r="AB61">
            <v>838052</v>
          </cell>
          <cell r="AC61">
            <v>838052</v>
          </cell>
          <cell r="AE61">
            <v>0</v>
          </cell>
          <cell r="AF61">
            <v>0</v>
          </cell>
          <cell r="AG61">
            <v>0</v>
          </cell>
          <cell r="AJ61">
            <v>838052</v>
          </cell>
          <cell r="AK61">
            <v>45183</v>
          </cell>
          <cell r="AL61" t="str">
            <v>TT dịch vụ T 09/2023, tiền nước T08/2023, gửi xe T09/2023</v>
          </cell>
        </row>
        <row r="62">
          <cell r="B62">
            <v>807</v>
          </cell>
          <cell r="C62" t="str">
            <v>CT1.807</v>
          </cell>
          <cell r="D62" t="str">
            <v>8</v>
          </cell>
          <cell r="E62" t="str">
            <v>Đỗ Trung Hiếu</v>
          </cell>
          <cell r="F62">
            <v>0</v>
          </cell>
          <cell r="G62">
            <v>60.7</v>
          </cell>
          <cell r="H62">
            <v>6000</v>
          </cell>
          <cell r="I62">
            <v>364200</v>
          </cell>
          <cell r="J62">
            <v>0</v>
          </cell>
          <cell r="K62">
            <v>0</v>
          </cell>
          <cell r="L62">
            <v>0</v>
          </cell>
          <cell r="M62">
            <v>2</v>
          </cell>
          <cell r="N62">
            <v>80000</v>
          </cell>
          <cell r="O62">
            <v>160000</v>
          </cell>
          <cell r="P62">
            <v>1</v>
          </cell>
          <cell r="Q62">
            <v>0</v>
          </cell>
          <cell r="R62">
            <v>0</v>
          </cell>
          <cell r="S62">
            <v>594</v>
          </cell>
          <cell r="T62">
            <v>608</v>
          </cell>
          <cell r="U62">
            <v>14</v>
          </cell>
          <cell r="V62">
            <v>126730.78199999999</v>
          </cell>
          <cell r="AA62">
            <v>650930.78200000001</v>
          </cell>
          <cell r="AB62">
            <v>650931</v>
          </cell>
          <cell r="AC62">
            <v>650931</v>
          </cell>
          <cell r="AE62">
            <v>0</v>
          </cell>
          <cell r="AF62">
            <v>0</v>
          </cell>
          <cell r="AG62">
            <v>0</v>
          </cell>
          <cell r="AJ62">
            <v>650931</v>
          </cell>
          <cell r="AK62">
            <v>45179</v>
          </cell>
          <cell r="AL62" t="str">
            <v>TT dịch vụ T 09/2023, tiền nước T08/2023, gửi xe T09/2023</v>
          </cell>
        </row>
        <row r="63">
          <cell r="B63">
            <v>808</v>
          </cell>
          <cell r="C63" t="str">
            <v>CT1.808</v>
          </cell>
          <cell r="D63" t="str">
            <v>8</v>
          </cell>
          <cell r="E63" t="str">
            <v>Đỗ Hữu Tuấn</v>
          </cell>
          <cell r="F63">
            <v>0</v>
          </cell>
          <cell r="G63">
            <v>100.5</v>
          </cell>
          <cell r="H63">
            <v>6000</v>
          </cell>
          <cell r="I63">
            <v>603000</v>
          </cell>
          <cell r="J63">
            <v>0</v>
          </cell>
          <cell r="K63">
            <v>0</v>
          </cell>
          <cell r="L63">
            <v>0</v>
          </cell>
          <cell r="M63">
            <v>2</v>
          </cell>
          <cell r="N63">
            <v>80000</v>
          </cell>
          <cell r="O63">
            <v>160000</v>
          </cell>
          <cell r="P63">
            <v>0</v>
          </cell>
          <cell r="Q63">
            <v>0</v>
          </cell>
          <cell r="R63">
            <v>0</v>
          </cell>
          <cell r="S63">
            <v>268</v>
          </cell>
          <cell r="T63">
            <v>273</v>
          </cell>
          <cell r="U63">
            <v>5</v>
          </cell>
          <cell r="V63">
            <v>43125</v>
          </cell>
          <cell r="AA63">
            <v>806125</v>
          </cell>
          <cell r="AB63">
            <v>806125</v>
          </cell>
          <cell r="AC63">
            <v>806125</v>
          </cell>
          <cell r="AE63">
            <v>0</v>
          </cell>
          <cell r="AF63">
            <v>0</v>
          </cell>
          <cell r="AG63">
            <v>0</v>
          </cell>
          <cell r="AJ63">
            <v>806125</v>
          </cell>
          <cell r="AK63">
            <v>45184</v>
          </cell>
          <cell r="AL63" t="str">
            <v>TT dịch vụ T 09/2023, tiền nước T08/2023, gửi xe T09/2023</v>
          </cell>
        </row>
        <row r="64">
          <cell r="B64">
            <v>809</v>
          </cell>
          <cell r="C64" t="str">
            <v>CT1.809</v>
          </cell>
          <cell r="D64" t="str">
            <v>8</v>
          </cell>
          <cell r="E64" t="str">
            <v>Nguyễn Đắc Thắng</v>
          </cell>
          <cell r="F64">
            <v>0</v>
          </cell>
          <cell r="G64">
            <v>65.900000000000006</v>
          </cell>
          <cell r="H64">
            <v>6000</v>
          </cell>
          <cell r="I64">
            <v>395400.00000000006</v>
          </cell>
          <cell r="J64">
            <v>1</v>
          </cell>
          <cell r="K64">
            <v>1600000</v>
          </cell>
          <cell r="L64">
            <v>1600000</v>
          </cell>
          <cell r="M64">
            <v>1</v>
          </cell>
          <cell r="N64">
            <v>80000</v>
          </cell>
          <cell r="O64">
            <v>80000</v>
          </cell>
          <cell r="P64">
            <v>0</v>
          </cell>
          <cell r="Q64">
            <v>0</v>
          </cell>
          <cell r="R64">
            <v>0</v>
          </cell>
          <cell r="S64">
            <v>337</v>
          </cell>
          <cell r="T64">
            <v>352</v>
          </cell>
          <cell r="U64">
            <v>15</v>
          </cell>
          <cell r="V64">
            <v>136850.97750000001</v>
          </cell>
          <cell r="AA64">
            <v>2212250.9775</v>
          </cell>
          <cell r="AB64">
            <v>2212251</v>
          </cell>
          <cell r="AC64">
            <v>2212251</v>
          </cell>
          <cell r="AE64">
            <v>0</v>
          </cell>
          <cell r="AF64">
            <v>0</v>
          </cell>
          <cell r="AG64">
            <v>0</v>
          </cell>
          <cell r="AJ64">
            <v>2212251</v>
          </cell>
          <cell r="AK64">
            <v>45171</v>
          </cell>
          <cell r="AL64" t="str">
            <v>TT dịch vụ T 09/2023, tiền nước T08/2023, gửi xe T09/2023</v>
          </cell>
        </row>
        <row r="65">
          <cell r="B65">
            <v>810</v>
          </cell>
          <cell r="C65" t="str">
            <v>CT1.810</v>
          </cell>
          <cell r="D65" t="str">
            <v>8</v>
          </cell>
          <cell r="E65" t="str">
            <v>Cao Thế Anh</v>
          </cell>
          <cell r="F65">
            <v>0</v>
          </cell>
          <cell r="G65">
            <v>94.1</v>
          </cell>
          <cell r="H65">
            <v>6000</v>
          </cell>
          <cell r="I65">
            <v>564600</v>
          </cell>
          <cell r="J65">
            <v>0</v>
          </cell>
          <cell r="K65">
            <v>0</v>
          </cell>
          <cell r="L65">
            <v>0</v>
          </cell>
          <cell r="M65">
            <v>3</v>
          </cell>
          <cell r="N65">
            <v>80000</v>
          </cell>
          <cell r="O65">
            <v>240000</v>
          </cell>
          <cell r="P65">
            <v>0</v>
          </cell>
          <cell r="Q65">
            <v>0</v>
          </cell>
          <cell r="R65">
            <v>0</v>
          </cell>
          <cell r="S65">
            <v>462</v>
          </cell>
          <cell r="T65">
            <v>477</v>
          </cell>
          <cell r="U65">
            <v>15</v>
          </cell>
          <cell r="V65">
            <v>136850.97750000001</v>
          </cell>
          <cell r="AA65">
            <v>941450.97750000004</v>
          </cell>
          <cell r="AB65">
            <v>941451</v>
          </cell>
          <cell r="AC65">
            <v>941451</v>
          </cell>
          <cell r="AE65">
            <v>0</v>
          </cell>
          <cell r="AF65">
            <v>0</v>
          </cell>
          <cell r="AG65">
            <v>0</v>
          </cell>
          <cell r="AJ65">
            <v>941451</v>
          </cell>
          <cell r="AK65">
            <v>45174</v>
          </cell>
          <cell r="AL65" t="str">
            <v>TT dịch vụ T 09/2023, tiền nước T08/2023, gửi xe T09/2023</v>
          </cell>
        </row>
        <row r="66">
          <cell r="B66">
            <v>811</v>
          </cell>
          <cell r="C66" t="str">
            <v>CT1.811</v>
          </cell>
          <cell r="D66" t="str">
            <v>8</v>
          </cell>
          <cell r="E66" t="str">
            <v>Đồng Văn Chinh</v>
          </cell>
          <cell r="F66">
            <v>0</v>
          </cell>
          <cell r="G66">
            <v>88.5</v>
          </cell>
          <cell r="H66">
            <v>6000</v>
          </cell>
          <cell r="I66">
            <v>531000</v>
          </cell>
          <cell r="J66">
            <v>0</v>
          </cell>
          <cell r="K66">
            <v>0</v>
          </cell>
          <cell r="L66">
            <v>0</v>
          </cell>
          <cell r="M66">
            <v>1</v>
          </cell>
          <cell r="N66">
            <v>80000</v>
          </cell>
          <cell r="O66">
            <v>80000</v>
          </cell>
          <cell r="P66">
            <v>0</v>
          </cell>
          <cell r="Q66">
            <v>0</v>
          </cell>
          <cell r="R66">
            <v>0</v>
          </cell>
          <cell r="S66">
            <v>201</v>
          </cell>
          <cell r="T66">
            <v>209</v>
          </cell>
          <cell r="U66">
            <v>8</v>
          </cell>
          <cell r="V66">
            <v>69000</v>
          </cell>
          <cell r="AA66">
            <v>680000</v>
          </cell>
          <cell r="AB66">
            <v>680000</v>
          </cell>
          <cell r="AC66">
            <v>680000</v>
          </cell>
          <cell r="AE66">
            <v>0</v>
          </cell>
          <cell r="AF66">
            <v>0</v>
          </cell>
          <cell r="AG66">
            <v>0</v>
          </cell>
          <cell r="AJ66">
            <v>680000</v>
          </cell>
          <cell r="AK66">
            <v>45182</v>
          </cell>
          <cell r="AL66" t="str">
            <v>TT dịch vụ T 09/2023, tiền nước T08/2023, gửi xe T09/2023</v>
          </cell>
        </row>
        <row r="67">
          <cell r="B67">
            <v>901</v>
          </cell>
          <cell r="C67" t="str">
            <v>CT1.901</v>
          </cell>
          <cell r="D67" t="str">
            <v>9</v>
          </cell>
          <cell r="E67" t="str">
            <v>Lại Thị Hải Yến</v>
          </cell>
          <cell r="F67">
            <v>69094</v>
          </cell>
          <cell r="G67">
            <v>88.5</v>
          </cell>
          <cell r="H67">
            <v>6000</v>
          </cell>
          <cell r="I67">
            <v>531000</v>
          </cell>
          <cell r="J67">
            <v>1</v>
          </cell>
          <cell r="K67">
            <v>1600000</v>
          </cell>
          <cell r="L67">
            <v>1600000</v>
          </cell>
          <cell r="M67">
            <v>5</v>
          </cell>
          <cell r="N67">
            <v>80000</v>
          </cell>
          <cell r="O67">
            <v>400000</v>
          </cell>
          <cell r="P67">
            <v>0</v>
          </cell>
          <cell r="Q67">
            <v>0</v>
          </cell>
          <cell r="R67">
            <v>0</v>
          </cell>
          <cell r="S67">
            <v>975</v>
          </cell>
          <cell r="T67">
            <v>1000</v>
          </cell>
          <cell r="U67">
            <v>25</v>
          </cell>
          <cell r="V67">
            <v>256451.95500000002</v>
          </cell>
          <cell r="AA67">
            <v>2787451.9550000001</v>
          </cell>
          <cell r="AB67">
            <v>2856546</v>
          </cell>
          <cell r="AC67">
            <v>2856546</v>
          </cell>
          <cell r="AE67">
            <v>0</v>
          </cell>
          <cell r="AF67">
            <v>0</v>
          </cell>
          <cell r="AG67">
            <v>0</v>
          </cell>
          <cell r="AJ67">
            <v>2856546</v>
          </cell>
          <cell r="AK67">
            <v>45177</v>
          </cell>
          <cell r="AL67" t="str">
            <v>TT dịch vụ T 09/2023, tiền nước T08/2023, gửi xe T09/2023</v>
          </cell>
        </row>
        <row r="68">
          <cell r="B68">
            <v>902</v>
          </cell>
          <cell r="C68" t="str">
            <v>CT1.902</v>
          </cell>
          <cell r="D68" t="str">
            <v>9</v>
          </cell>
          <cell r="E68" t="str">
            <v>Tô Thị Minh Châu</v>
          </cell>
          <cell r="F68">
            <v>0</v>
          </cell>
          <cell r="G68">
            <v>94.1</v>
          </cell>
          <cell r="H68">
            <v>6000</v>
          </cell>
          <cell r="I68">
            <v>564600</v>
          </cell>
          <cell r="J68">
            <v>1</v>
          </cell>
          <cell r="K68">
            <v>1600000</v>
          </cell>
          <cell r="L68">
            <v>1600000</v>
          </cell>
          <cell r="M68">
            <v>3</v>
          </cell>
          <cell r="N68">
            <v>80000</v>
          </cell>
          <cell r="O68">
            <v>240000</v>
          </cell>
          <cell r="P68">
            <v>0</v>
          </cell>
          <cell r="Q68">
            <v>0</v>
          </cell>
          <cell r="R68">
            <v>0</v>
          </cell>
          <cell r="S68">
            <v>748</v>
          </cell>
          <cell r="T68">
            <v>767</v>
          </cell>
          <cell r="U68">
            <v>19</v>
          </cell>
          <cell r="V68">
            <v>177331.75949999999</v>
          </cell>
          <cell r="AA68">
            <v>2581931.7594999997</v>
          </cell>
          <cell r="AB68">
            <v>2581932</v>
          </cell>
          <cell r="AC68">
            <v>2581932</v>
          </cell>
          <cell r="AE68">
            <v>0</v>
          </cell>
          <cell r="AF68">
            <v>0</v>
          </cell>
          <cell r="AG68">
            <v>0</v>
          </cell>
          <cell r="AJ68">
            <v>2581932</v>
          </cell>
          <cell r="AK68">
            <v>45170</v>
          </cell>
          <cell r="AL68" t="str">
            <v>TT dịch vụ T 09/2023, tiền nước T08/2023, gửi xe T09/2023</v>
          </cell>
        </row>
        <row r="69">
          <cell r="B69">
            <v>903</v>
          </cell>
          <cell r="C69" t="str">
            <v>CT1.903</v>
          </cell>
          <cell r="D69" t="str">
            <v>9</v>
          </cell>
          <cell r="E69" t="str">
            <v>Trần Thị Mỳ</v>
          </cell>
          <cell r="F69">
            <v>0</v>
          </cell>
          <cell r="G69">
            <v>65.900000000000006</v>
          </cell>
          <cell r="H69">
            <v>6000</v>
          </cell>
          <cell r="I69">
            <v>395400.00000000006</v>
          </cell>
          <cell r="J69">
            <v>0</v>
          </cell>
          <cell r="K69">
            <v>0</v>
          </cell>
          <cell r="L69">
            <v>0</v>
          </cell>
          <cell r="M69">
            <v>3</v>
          </cell>
          <cell r="N69">
            <v>80000</v>
          </cell>
          <cell r="O69">
            <v>240000</v>
          </cell>
          <cell r="P69">
            <v>0</v>
          </cell>
          <cell r="Q69">
            <v>0</v>
          </cell>
          <cell r="R69">
            <v>0</v>
          </cell>
          <cell r="S69">
            <v>380</v>
          </cell>
          <cell r="T69">
            <v>389</v>
          </cell>
          <cell r="U69">
            <v>9</v>
          </cell>
          <cell r="V69">
            <v>77625</v>
          </cell>
          <cell r="AA69">
            <v>713025</v>
          </cell>
          <cell r="AB69">
            <v>713025</v>
          </cell>
          <cell r="AC69">
            <v>713025</v>
          </cell>
          <cell r="AE69">
            <v>0</v>
          </cell>
          <cell r="AF69">
            <v>0</v>
          </cell>
          <cell r="AG69">
            <v>0</v>
          </cell>
          <cell r="AJ69">
            <v>713025</v>
          </cell>
          <cell r="AK69">
            <v>45170</v>
          </cell>
          <cell r="AL69" t="str">
            <v>TT dịch vụ T 09/2023, tiền nước T08/2023, gửi xe T09/2023</v>
          </cell>
        </row>
        <row r="70">
          <cell r="B70">
            <v>904</v>
          </cell>
          <cell r="C70" t="str">
            <v>CT1.904</v>
          </cell>
          <cell r="D70" t="str">
            <v>9</v>
          </cell>
          <cell r="E70" t="str">
            <v>Nguyễn Thị Bích Phượng</v>
          </cell>
          <cell r="F70">
            <v>0</v>
          </cell>
          <cell r="G70">
            <v>100.5</v>
          </cell>
          <cell r="H70">
            <v>6000</v>
          </cell>
          <cell r="I70">
            <v>603000</v>
          </cell>
          <cell r="J70">
            <v>0</v>
          </cell>
          <cell r="K70">
            <v>0</v>
          </cell>
          <cell r="L70">
            <v>0</v>
          </cell>
          <cell r="M70">
            <v>2</v>
          </cell>
          <cell r="N70">
            <v>80000</v>
          </cell>
          <cell r="O70">
            <v>160000</v>
          </cell>
          <cell r="P70">
            <v>1</v>
          </cell>
          <cell r="Q70">
            <v>0</v>
          </cell>
          <cell r="R70">
            <v>0</v>
          </cell>
          <cell r="S70">
            <v>647</v>
          </cell>
          <cell r="T70">
            <v>671</v>
          </cell>
          <cell r="U70">
            <v>24</v>
          </cell>
          <cell r="V70">
            <v>242651.95500000002</v>
          </cell>
          <cell r="AA70">
            <v>1005651.9550000001</v>
          </cell>
          <cell r="AB70">
            <v>1005652</v>
          </cell>
          <cell r="AC70">
            <v>1005652</v>
          </cell>
          <cell r="AE70">
            <v>0</v>
          </cell>
          <cell r="AF70">
            <v>0</v>
          </cell>
          <cell r="AG70">
            <v>0</v>
          </cell>
          <cell r="AJ70">
            <v>1005652</v>
          </cell>
          <cell r="AK70">
            <v>45190</v>
          </cell>
          <cell r="AL70" t="str">
            <v>TT dịch vụ T 09/2023, tiền nước T08/2023, gửi xe T09/2023</v>
          </cell>
        </row>
        <row r="71">
          <cell r="B71">
            <v>905</v>
          </cell>
          <cell r="C71" t="str">
            <v>CT1.905</v>
          </cell>
          <cell r="D71" t="str">
            <v>9</v>
          </cell>
          <cell r="E71" t="str">
            <v>Phan Đức Hiệu</v>
          </cell>
          <cell r="F71">
            <v>0</v>
          </cell>
          <cell r="G71">
            <v>60.7</v>
          </cell>
          <cell r="H71">
            <v>6000</v>
          </cell>
          <cell r="I71">
            <v>364200</v>
          </cell>
          <cell r="J71">
            <v>0</v>
          </cell>
          <cell r="K71">
            <v>0</v>
          </cell>
          <cell r="L71">
            <v>0</v>
          </cell>
          <cell r="M71">
            <v>1</v>
          </cell>
          <cell r="N71">
            <v>80000</v>
          </cell>
          <cell r="O71">
            <v>80000</v>
          </cell>
          <cell r="P71">
            <v>1</v>
          </cell>
          <cell r="Q71">
            <v>0</v>
          </cell>
          <cell r="R71">
            <v>0</v>
          </cell>
          <cell r="S71">
            <v>431</v>
          </cell>
          <cell r="T71">
            <v>448</v>
          </cell>
          <cell r="U71">
            <v>17</v>
          </cell>
          <cell r="V71">
            <v>157091.36850000001</v>
          </cell>
          <cell r="AA71">
            <v>601291.36849999998</v>
          </cell>
          <cell r="AB71">
            <v>601291</v>
          </cell>
          <cell r="AC71">
            <v>601291</v>
          </cell>
          <cell r="AE71">
            <v>0</v>
          </cell>
          <cell r="AF71">
            <v>0</v>
          </cell>
          <cell r="AG71">
            <v>0</v>
          </cell>
          <cell r="AJ71">
            <v>601291</v>
          </cell>
          <cell r="AK71">
            <v>45174</v>
          </cell>
          <cell r="AL71" t="str">
            <v>TT dịch vụ T 09/2023, tiền nước T08/2023, gửi xe T09/2023</v>
          </cell>
        </row>
        <row r="72">
          <cell r="B72">
            <v>906</v>
          </cell>
          <cell r="C72" t="str">
            <v>CT1.906</v>
          </cell>
          <cell r="D72" t="str">
            <v>9</v>
          </cell>
          <cell r="E72" t="str">
            <v>Tạ Thị Hương Lý</v>
          </cell>
          <cell r="F72">
            <v>0</v>
          </cell>
          <cell r="G72">
            <v>72.099999999999994</v>
          </cell>
          <cell r="H72">
            <v>6000</v>
          </cell>
          <cell r="I72">
            <v>432599.99999999994</v>
          </cell>
          <cell r="J72">
            <v>0</v>
          </cell>
          <cell r="K72">
            <v>0</v>
          </cell>
          <cell r="L72">
            <v>0</v>
          </cell>
          <cell r="M72">
            <v>2</v>
          </cell>
          <cell r="N72">
            <v>80000</v>
          </cell>
          <cell r="O72">
            <v>160000</v>
          </cell>
          <cell r="P72">
            <v>0</v>
          </cell>
          <cell r="Q72">
            <v>0</v>
          </cell>
          <cell r="R72">
            <v>0</v>
          </cell>
          <cell r="S72">
            <v>461</v>
          </cell>
          <cell r="T72">
            <v>476</v>
          </cell>
          <cell r="U72">
            <v>15</v>
          </cell>
          <cell r="V72">
            <v>136850.97750000001</v>
          </cell>
          <cell r="AA72">
            <v>729450.97750000004</v>
          </cell>
          <cell r="AB72">
            <v>729451</v>
          </cell>
          <cell r="AC72">
            <v>729451</v>
          </cell>
          <cell r="AE72">
            <v>0</v>
          </cell>
          <cell r="AF72">
            <v>0</v>
          </cell>
          <cell r="AG72">
            <v>0</v>
          </cell>
          <cell r="AJ72">
            <v>729451</v>
          </cell>
          <cell r="AK72">
            <v>45182</v>
          </cell>
          <cell r="AL72" t="str">
            <v>TT dịch vụ T 09/2023, tiền nước T08/2023, gửi xe T09/2023</v>
          </cell>
        </row>
        <row r="73">
          <cell r="B73">
            <v>907</v>
          </cell>
          <cell r="C73" t="str">
            <v>CT1.907</v>
          </cell>
          <cell r="D73" t="str">
            <v>9</v>
          </cell>
          <cell r="E73" t="str">
            <v>Vũ Thùy Linh</v>
          </cell>
          <cell r="F73">
            <v>0</v>
          </cell>
          <cell r="G73">
            <v>60.7</v>
          </cell>
          <cell r="H73">
            <v>6000</v>
          </cell>
          <cell r="I73">
            <v>364200</v>
          </cell>
          <cell r="J73">
            <v>0</v>
          </cell>
          <cell r="K73">
            <v>0</v>
          </cell>
          <cell r="L73">
            <v>0</v>
          </cell>
          <cell r="M73">
            <v>3</v>
          </cell>
          <cell r="N73">
            <v>80000</v>
          </cell>
          <cell r="O73">
            <v>240000</v>
          </cell>
          <cell r="P73">
            <v>0</v>
          </cell>
          <cell r="Q73">
            <v>0</v>
          </cell>
          <cell r="R73">
            <v>0</v>
          </cell>
          <cell r="S73">
            <v>487</v>
          </cell>
          <cell r="T73">
            <v>496</v>
          </cell>
          <cell r="U73">
            <v>9</v>
          </cell>
          <cell r="V73">
            <v>77625</v>
          </cell>
          <cell r="AA73">
            <v>681825</v>
          </cell>
          <cell r="AB73">
            <v>681825</v>
          </cell>
          <cell r="AC73">
            <v>681825</v>
          </cell>
          <cell r="AE73">
            <v>0</v>
          </cell>
          <cell r="AF73">
            <v>0</v>
          </cell>
          <cell r="AG73">
            <v>0</v>
          </cell>
          <cell r="AH73" t="str">
            <v>Tổ tư vấn</v>
          </cell>
          <cell r="AJ73">
            <v>681825</v>
          </cell>
          <cell r="AK73">
            <v>45183</v>
          </cell>
          <cell r="AL73" t="str">
            <v>TT dịch vụ T 09/2023, tiền nước T08/2023, gửi xe T09/2023</v>
          </cell>
        </row>
        <row r="74">
          <cell r="B74">
            <v>908</v>
          </cell>
          <cell r="C74" t="str">
            <v>CT1.908</v>
          </cell>
          <cell r="D74" t="str">
            <v>9</v>
          </cell>
          <cell r="E74" t="str">
            <v>Nguyễn Quang Thắng</v>
          </cell>
          <cell r="F74">
            <v>-1600000</v>
          </cell>
          <cell r="G74">
            <v>100.5</v>
          </cell>
          <cell r="H74">
            <v>6000</v>
          </cell>
          <cell r="I74">
            <v>603000</v>
          </cell>
          <cell r="J74">
            <v>1</v>
          </cell>
          <cell r="K74">
            <v>1600000</v>
          </cell>
          <cell r="L74">
            <v>1600000</v>
          </cell>
          <cell r="M74">
            <v>3</v>
          </cell>
          <cell r="N74">
            <v>80000</v>
          </cell>
          <cell r="O74">
            <v>240000</v>
          </cell>
          <cell r="P74">
            <v>0</v>
          </cell>
          <cell r="Q74">
            <v>0</v>
          </cell>
          <cell r="R74">
            <v>0</v>
          </cell>
          <cell r="S74">
            <v>980</v>
          </cell>
          <cell r="T74">
            <v>1016</v>
          </cell>
          <cell r="U74">
            <v>36</v>
          </cell>
          <cell r="V74">
            <v>491051.95500000002</v>
          </cell>
          <cell r="AA74">
            <v>2934051.9550000001</v>
          </cell>
          <cell r="AB74">
            <v>1334052</v>
          </cell>
          <cell r="AC74">
            <v>2934052</v>
          </cell>
          <cell r="AE74">
            <v>-1600000</v>
          </cell>
          <cell r="AF74">
            <v>0</v>
          </cell>
          <cell r="AG74">
            <v>-1600000</v>
          </cell>
          <cell r="AH74" t="str">
            <v>TT tiền oto 6,7,8/2023</v>
          </cell>
          <cell r="AJ74">
            <v>2934052</v>
          </cell>
          <cell r="AK74">
            <v>45170</v>
          </cell>
          <cell r="AL74" t="str">
            <v>TT dịch vụ T 09/2023, tiền nước T08/2023, gửi xe T09/2023</v>
          </cell>
          <cell r="AM74" t="str">
            <v>Đã tt tiền Ô tô T10</v>
          </cell>
        </row>
        <row r="75">
          <cell r="B75">
            <v>909</v>
          </cell>
          <cell r="C75" t="str">
            <v>CT1.909</v>
          </cell>
          <cell r="D75" t="str">
            <v>9</v>
          </cell>
          <cell r="E75" t="str">
            <v>Vũ Thị Hà</v>
          </cell>
          <cell r="F75">
            <v>0</v>
          </cell>
          <cell r="G75">
            <v>65.900000000000006</v>
          </cell>
          <cell r="H75">
            <v>6000</v>
          </cell>
          <cell r="I75">
            <v>395400.00000000006</v>
          </cell>
          <cell r="J75">
            <v>0</v>
          </cell>
          <cell r="K75">
            <v>0</v>
          </cell>
          <cell r="L75">
            <v>0</v>
          </cell>
          <cell r="M75">
            <v>2</v>
          </cell>
          <cell r="N75">
            <v>80000</v>
          </cell>
          <cell r="O75">
            <v>160000</v>
          </cell>
          <cell r="P75">
            <v>0</v>
          </cell>
          <cell r="Q75">
            <v>0</v>
          </cell>
          <cell r="R75">
            <v>0</v>
          </cell>
          <cell r="S75">
            <v>159</v>
          </cell>
          <cell r="T75">
            <v>162</v>
          </cell>
          <cell r="U75">
            <v>3</v>
          </cell>
          <cell r="V75">
            <v>25875</v>
          </cell>
          <cell r="AA75">
            <v>581275</v>
          </cell>
          <cell r="AB75">
            <v>581275</v>
          </cell>
          <cell r="AC75">
            <v>581275</v>
          </cell>
          <cell r="AE75">
            <v>0</v>
          </cell>
          <cell r="AF75">
            <v>0</v>
          </cell>
          <cell r="AG75">
            <v>0</v>
          </cell>
          <cell r="AJ75">
            <v>581275</v>
          </cell>
          <cell r="AK75">
            <v>45179</v>
          </cell>
          <cell r="AL75" t="str">
            <v>TT dịch vụ T 09/2023, tiền nước T08/2023, gửi xe T09/2023</v>
          </cell>
        </row>
        <row r="76">
          <cell r="B76">
            <v>910</v>
          </cell>
          <cell r="C76" t="str">
            <v>CT1.910</v>
          </cell>
          <cell r="D76" t="str">
            <v>9</v>
          </cell>
          <cell r="E76" t="str">
            <v>Phạm Tiến Dũng</v>
          </cell>
          <cell r="F76">
            <v>0</v>
          </cell>
          <cell r="G76">
            <v>94.1</v>
          </cell>
          <cell r="H76">
            <v>6000</v>
          </cell>
          <cell r="I76">
            <v>564600</v>
          </cell>
          <cell r="J76">
            <v>0</v>
          </cell>
          <cell r="K76">
            <v>0</v>
          </cell>
          <cell r="L76">
            <v>0</v>
          </cell>
          <cell r="M76">
            <v>3</v>
          </cell>
          <cell r="N76">
            <v>80000</v>
          </cell>
          <cell r="O76">
            <v>280000</v>
          </cell>
          <cell r="P76">
            <v>0</v>
          </cell>
          <cell r="Q76">
            <v>0</v>
          </cell>
          <cell r="R76">
            <v>0</v>
          </cell>
          <cell r="S76">
            <v>266</v>
          </cell>
          <cell r="T76">
            <v>280</v>
          </cell>
          <cell r="U76">
            <v>14</v>
          </cell>
          <cell r="V76">
            <v>126730.78199999999</v>
          </cell>
          <cell r="AA76">
            <v>971330.78200000001</v>
          </cell>
          <cell r="AB76">
            <v>971331</v>
          </cell>
          <cell r="AC76">
            <v>971331</v>
          </cell>
          <cell r="AE76">
            <v>0</v>
          </cell>
          <cell r="AF76">
            <v>0</v>
          </cell>
          <cell r="AG76">
            <v>0</v>
          </cell>
          <cell r="AJ76">
            <v>971331</v>
          </cell>
          <cell r="AK76">
            <v>45174</v>
          </cell>
          <cell r="AL76" t="str">
            <v>TT dịch vụ T 09/2023, tiền nước T08/2023, gửi xe T09/2023</v>
          </cell>
        </row>
        <row r="77">
          <cell r="B77">
            <v>911</v>
          </cell>
          <cell r="C77" t="str">
            <v>CT1.911</v>
          </cell>
          <cell r="D77" t="str">
            <v>9</v>
          </cell>
          <cell r="E77" t="str">
            <v>Trần Quốc Khuyến</v>
          </cell>
          <cell r="F77">
            <v>0</v>
          </cell>
          <cell r="G77">
            <v>88.5</v>
          </cell>
          <cell r="H77">
            <v>6000</v>
          </cell>
          <cell r="I77">
            <v>531000</v>
          </cell>
          <cell r="J77">
            <v>1</v>
          </cell>
          <cell r="K77">
            <v>1600000</v>
          </cell>
          <cell r="L77">
            <v>1600000</v>
          </cell>
          <cell r="M77">
            <v>2</v>
          </cell>
          <cell r="N77">
            <v>80000</v>
          </cell>
          <cell r="O77">
            <v>160000</v>
          </cell>
          <cell r="P77">
            <v>0</v>
          </cell>
          <cell r="Q77">
            <v>0</v>
          </cell>
          <cell r="R77">
            <v>0</v>
          </cell>
          <cell r="S77">
            <v>380</v>
          </cell>
          <cell r="T77">
            <v>408</v>
          </cell>
          <cell r="U77">
            <v>28</v>
          </cell>
          <cell r="V77">
            <v>297851.95500000002</v>
          </cell>
          <cell r="AA77">
            <v>2588851.9550000001</v>
          </cell>
          <cell r="AB77">
            <v>2588852</v>
          </cell>
          <cell r="AC77">
            <v>2588852</v>
          </cell>
          <cell r="AE77">
            <v>0</v>
          </cell>
          <cell r="AF77">
            <v>0</v>
          </cell>
          <cell r="AG77">
            <v>0</v>
          </cell>
          <cell r="AJ77">
            <v>2588852</v>
          </cell>
          <cell r="AK77">
            <v>45189</v>
          </cell>
          <cell r="AL77" t="str">
            <v>TT dịch vụ T 09/2023, tiền nước T08/2023, gửi xe T09/2023</v>
          </cell>
        </row>
        <row r="78">
          <cell r="B78">
            <v>1001</v>
          </cell>
          <cell r="C78" t="str">
            <v>CT1.1001</v>
          </cell>
          <cell r="D78" t="str">
            <v>10</v>
          </cell>
          <cell r="E78" t="str">
            <v>Lê Thùy Dung</v>
          </cell>
          <cell r="F78">
            <v>0</v>
          </cell>
          <cell r="G78">
            <v>88.5</v>
          </cell>
          <cell r="H78">
            <v>6000</v>
          </cell>
          <cell r="I78">
            <v>531000</v>
          </cell>
          <cell r="J78">
            <v>1</v>
          </cell>
          <cell r="K78">
            <v>1600000</v>
          </cell>
          <cell r="L78">
            <v>1600000</v>
          </cell>
          <cell r="M78">
            <v>1</v>
          </cell>
          <cell r="N78">
            <v>80000</v>
          </cell>
          <cell r="O78">
            <v>80000</v>
          </cell>
          <cell r="P78">
            <v>0</v>
          </cell>
          <cell r="Q78">
            <v>0</v>
          </cell>
          <cell r="R78">
            <v>0</v>
          </cell>
          <cell r="S78">
            <v>407</v>
          </cell>
          <cell r="T78">
            <v>422</v>
          </cell>
          <cell r="U78">
            <v>15</v>
          </cell>
          <cell r="V78">
            <v>136850.97750000001</v>
          </cell>
          <cell r="AA78">
            <v>2347850.9775</v>
          </cell>
          <cell r="AB78">
            <v>2347851</v>
          </cell>
          <cell r="AC78">
            <v>2347851</v>
          </cell>
          <cell r="AE78">
            <v>0</v>
          </cell>
          <cell r="AF78">
            <v>0</v>
          </cell>
          <cell r="AG78">
            <v>0</v>
          </cell>
          <cell r="AJ78">
            <v>2347851</v>
          </cell>
          <cell r="AK78">
            <v>45188</v>
          </cell>
          <cell r="AL78" t="str">
            <v>TT dịch vụ T 09/2023, tiền nước T08/2023, gửi xe T09/2023</v>
          </cell>
        </row>
        <row r="79">
          <cell r="B79">
            <v>1002</v>
          </cell>
          <cell r="C79" t="str">
            <v>CT1.1002</v>
          </cell>
          <cell r="D79" t="str">
            <v>10</v>
          </cell>
          <cell r="E79" t="str">
            <v>Nguyễn Ngọc Trường</v>
          </cell>
          <cell r="F79">
            <v>0</v>
          </cell>
          <cell r="G79">
            <v>94.1</v>
          </cell>
          <cell r="H79">
            <v>6000</v>
          </cell>
          <cell r="I79">
            <v>564600</v>
          </cell>
          <cell r="J79">
            <v>1</v>
          </cell>
          <cell r="K79">
            <v>1600000</v>
          </cell>
          <cell r="L79">
            <v>1600000</v>
          </cell>
          <cell r="M79">
            <v>2</v>
          </cell>
          <cell r="N79">
            <v>80000</v>
          </cell>
          <cell r="O79">
            <v>160000</v>
          </cell>
          <cell r="P79">
            <v>0</v>
          </cell>
          <cell r="Q79">
            <v>0</v>
          </cell>
          <cell r="R79">
            <v>0</v>
          </cell>
          <cell r="S79">
            <v>552</v>
          </cell>
          <cell r="T79">
            <v>567</v>
          </cell>
          <cell r="U79">
            <v>15</v>
          </cell>
          <cell r="V79">
            <v>136850.97750000001</v>
          </cell>
          <cell r="AA79">
            <v>2461450.9775</v>
          </cell>
          <cell r="AB79">
            <v>2461451</v>
          </cell>
          <cell r="AC79">
            <v>2461451</v>
          </cell>
          <cell r="AE79">
            <v>0</v>
          </cell>
          <cell r="AF79">
            <v>0</v>
          </cell>
          <cell r="AG79">
            <v>0</v>
          </cell>
          <cell r="AJ79">
            <v>2461451</v>
          </cell>
          <cell r="AK79">
            <v>45189</v>
          </cell>
          <cell r="AL79" t="str">
            <v>TT dịch vụ T 09/2023, tiền nước T08/2023, gửi xe T09/2023</v>
          </cell>
        </row>
        <row r="80">
          <cell r="B80">
            <v>1003</v>
          </cell>
          <cell r="C80" t="str">
            <v>CT1.1003</v>
          </cell>
          <cell r="D80" t="str">
            <v>10</v>
          </cell>
          <cell r="E80" t="str">
            <v>Bùi Thị Tám</v>
          </cell>
          <cell r="F80">
            <v>0</v>
          </cell>
          <cell r="G80">
            <v>65.900000000000006</v>
          </cell>
          <cell r="H80">
            <v>6000</v>
          </cell>
          <cell r="I80">
            <v>395400.00000000006</v>
          </cell>
          <cell r="J80">
            <v>0</v>
          </cell>
          <cell r="K80">
            <v>0</v>
          </cell>
          <cell r="L80">
            <v>0</v>
          </cell>
          <cell r="M80">
            <v>3</v>
          </cell>
          <cell r="N80">
            <v>80000</v>
          </cell>
          <cell r="O80">
            <v>240000</v>
          </cell>
          <cell r="P80">
            <v>0</v>
          </cell>
          <cell r="Q80">
            <v>0</v>
          </cell>
          <cell r="R80">
            <v>0</v>
          </cell>
          <cell r="S80">
            <v>515</v>
          </cell>
          <cell r="T80">
            <v>537</v>
          </cell>
          <cell r="U80">
            <v>22</v>
          </cell>
          <cell r="V80">
            <v>215051.95500000002</v>
          </cell>
          <cell r="AA80">
            <v>850451.95500000007</v>
          </cell>
          <cell r="AB80">
            <v>850452</v>
          </cell>
          <cell r="AC80">
            <v>850452</v>
          </cell>
          <cell r="AE80">
            <v>0</v>
          </cell>
          <cell r="AF80">
            <v>0</v>
          </cell>
          <cell r="AG80">
            <v>0</v>
          </cell>
          <cell r="AJ80">
            <v>850452</v>
          </cell>
          <cell r="AK80">
            <v>45173</v>
          </cell>
          <cell r="AL80" t="str">
            <v>TT dịch vụ T 09/2023, tiền nước T08/2023, gửi xe T09/2023</v>
          </cell>
        </row>
        <row r="81">
          <cell r="B81">
            <v>1004</v>
          </cell>
          <cell r="C81" t="str">
            <v>CT1.1004</v>
          </cell>
          <cell r="D81" t="str">
            <v>10</v>
          </cell>
          <cell r="E81" t="str">
            <v>Phạm Văn Duy</v>
          </cell>
          <cell r="F81">
            <v>0</v>
          </cell>
          <cell r="G81">
            <v>100.5</v>
          </cell>
          <cell r="H81">
            <v>6000</v>
          </cell>
          <cell r="I81">
            <v>603000</v>
          </cell>
          <cell r="J81">
            <v>1</v>
          </cell>
          <cell r="K81">
            <v>1600000</v>
          </cell>
          <cell r="L81">
            <v>1600000</v>
          </cell>
          <cell r="M81">
            <v>2</v>
          </cell>
          <cell r="N81">
            <v>80000</v>
          </cell>
          <cell r="O81">
            <v>160000</v>
          </cell>
          <cell r="P81">
            <v>0</v>
          </cell>
          <cell r="Q81">
            <v>0</v>
          </cell>
          <cell r="R81">
            <v>0</v>
          </cell>
          <cell r="S81">
            <v>528</v>
          </cell>
          <cell r="T81">
            <v>537</v>
          </cell>
          <cell r="U81">
            <v>9</v>
          </cell>
          <cell r="V81">
            <v>77625</v>
          </cell>
          <cell r="AA81">
            <v>2440625</v>
          </cell>
          <cell r="AB81">
            <v>2440625</v>
          </cell>
          <cell r="AC81">
            <v>2440625</v>
          </cell>
          <cell r="AE81">
            <v>0</v>
          </cell>
          <cell r="AF81">
            <v>0</v>
          </cell>
          <cell r="AG81">
            <v>0</v>
          </cell>
          <cell r="AJ81">
            <v>2440625</v>
          </cell>
          <cell r="AK81">
            <v>45173</v>
          </cell>
          <cell r="AL81" t="str">
            <v>TT dịch vụ T 09/2023, tiền nước T08/2023, gửi xe T09/2023</v>
          </cell>
        </row>
        <row r="82">
          <cell r="B82">
            <v>1005</v>
          </cell>
          <cell r="C82" t="str">
            <v>CT1.1005</v>
          </cell>
          <cell r="D82" t="str">
            <v>10</v>
          </cell>
          <cell r="E82" t="str">
            <v>Tạ Xuân Hưng</v>
          </cell>
          <cell r="F82">
            <v>0</v>
          </cell>
          <cell r="G82">
            <v>60.7</v>
          </cell>
          <cell r="H82">
            <v>6000</v>
          </cell>
          <cell r="I82">
            <v>364200</v>
          </cell>
          <cell r="J82">
            <v>1</v>
          </cell>
          <cell r="K82">
            <v>1600000</v>
          </cell>
          <cell r="L82">
            <v>1600000</v>
          </cell>
          <cell r="M82">
            <v>1</v>
          </cell>
          <cell r="N82">
            <v>80000</v>
          </cell>
          <cell r="O82">
            <v>80000</v>
          </cell>
          <cell r="P82">
            <v>0</v>
          </cell>
          <cell r="Q82">
            <v>0</v>
          </cell>
          <cell r="R82">
            <v>0</v>
          </cell>
          <cell r="S82">
            <v>461</v>
          </cell>
          <cell r="T82">
            <v>471</v>
          </cell>
          <cell r="U82">
            <v>10</v>
          </cell>
          <cell r="V82">
            <v>86250</v>
          </cell>
          <cell r="AA82">
            <v>2130450</v>
          </cell>
          <cell r="AB82">
            <v>2130450</v>
          </cell>
          <cell r="AC82">
            <v>2130450</v>
          </cell>
          <cell r="AE82">
            <v>0</v>
          </cell>
          <cell r="AF82">
            <v>0</v>
          </cell>
          <cell r="AG82">
            <v>0</v>
          </cell>
          <cell r="AJ82">
            <v>2130450</v>
          </cell>
          <cell r="AK82">
            <v>45180</v>
          </cell>
          <cell r="AL82" t="str">
            <v>TT dịch vụ T 09/2023, tiền nước T08/2023, gửi xe T09/2023</v>
          </cell>
        </row>
        <row r="83">
          <cell r="B83">
            <v>1006</v>
          </cell>
          <cell r="C83" t="str">
            <v>CT1.1006</v>
          </cell>
          <cell r="D83" t="str">
            <v>10</v>
          </cell>
          <cell r="E83" t="str">
            <v>Phạm Thị Thu Nhuần</v>
          </cell>
          <cell r="F83">
            <v>0</v>
          </cell>
          <cell r="G83">
            <v>72.099999999999994</v>
          </cell>
          <cell r="H83">
            <v>6000</v>
          </cell>
          <cell r="I83">
            <v>432599.99999999994</v>
          </cell>
          <cell r="J83">
            <v>0</v>
          </cell>
          <cell r="K83">
            <v>0</v>
          </cell>
          <cell r="L83">
            <v>0</v>
          </cell>
          <cell r="M83">
            <v>2</v>
          </cell>
          <cell r="N83">
            <v>80000</v>
          </cell>
          <cell r="O83">
            <v>160000</v>
          </cell>
          <cell r="P83">
            <v>0</v>
          </cell>
          <cell r="Q83">
            <v>0</v>
          </cell>
          <cell r="R83">
            <v>0</v>
          </cell>
          <cell r="S83">
            <v>294</v>
          </cell>
          <cell r="T83">
            <v>305</v>
          </cell>
          <cell r="U83">
            <v>11</v>
          </cell>
          <cell r="V83">
            <v>96370.195500000002</v>
          </cell>
          <cell r="AA83">
            <v>688970.19550000003</v>
          </cell>
          <cell r="AB83">
            <v>688970</v>
          </cell>
          <cell r="AC83">
            <v>688970</v>
          </cell>
          <cell r="AE83">
            <v>0</v>
          </cell>
          <cell r="AF83">
            <v>0</v>
          </cell>
          <cell r="AG83">
            <v>0</v>
          </cell>
          <cell r="AJ83">
            <v>688970</v>
          </cell>
          <cell r="AK83">
            <v>45185</v>
          </cell>
          <cell r="AL83" t="str">
            <v>TT dịch vụ T 09/2023, tiền nước T08/2023, gửi xe T09/2023</v>
          </cell>
        </row>
        <row r="84">
          <cell r="B84">
            <v>1007</v>
          </cell>
          <cell r="C84" t="str">
            <v>CT1.1007</v>
          </cell>
          <cell r="D84" t="str">
            <v>10</v>
          </cell>
          <cell r="E84" t="str">
            <v>Đặng Vũ Linh</v>
          </cell>
          <cell r="F84">
            <v>0</v>
          </cell>
          <cell r="G84">
            <v>60.7</v>
          </cell>
          <cell r="H84">
            <v>6000</v>
          </cell>
          <cell r="I84">
            <v>364200</v>
          </cell>
          <cell r="J84">
            <v>0</v>
          </cell>
          <cell r="K84">
            <v>0</v>
          </cell>
          <cell r="L84">
            <v>0</v>
          </cell>
          <cell r="M84">
            <v>1</v>
          </cell>
          <cell r="N84">
            <v>80000</v>
          </cell>
          <cell r="O84">
            <v>80000</v>
          </cell>
          <cell r="P84">
            <v>0</v>
          </cell>
          <cell r="Q84">
            <v>0</v>
          </cell>
          <cell r="R84">
            <v>0</v>
          </cell>
          <cell r="S84">
            <v>668</v>
          </cell>
          <cell r="T84">
            <v>680</v>
          </cell>
          <cell r="U84">
            <v>12</v>
          </cell>
          <cell r="V84">
            <v>106490.391</v>
          </cell>
          <cell r="AA84">
            <v>550690.39100000006</v>
          </cell>
          <cell r="AB84">
            <v>550690</v>
          </cell>
          <cell r="AC84">
            <v>550690</v>
          </cell>
          <cell r="AE84">
            <v>0</v>
          </cell>
          <cell r="AF84">
            <v>0</v>
          </cell>
          <cell r="AG84">
            <v>0</v>
          </cell>
          <cell r="AJ84">
            <v>550690</v>
          </cell>
          <cell r="AK84">
            <v>45173</v>
          </cell>
          <cell r="AL84" t="str">
            <v>TT dịch vụ T 09/2023, tiền nước T08/2023, gửi xe T09/2023</v>
          </cell>
        </row>
        <row r="85">
          <cell r="B85">
            <v>1008</v>
          </cell>
          <cell r="C85" t="str">
            <v>CT1.1008</v>
          </cell>
          <cell r="D85" t="str">
            <v>10</v>
          </cell>
          <cell r="E85" t="str">
            <v>Nguyễn Sơn Tùng</v>
          </cell>
          <cell r="F85">
            <v>0</v>
          </cell>
          <cell r="G85">
            <v>100.5</v>
          </cell>
          <cell r="H85">
            <v>6000</v>
          </cell>
          <cell r="I85">
            <v>603000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80000</v>
          </cell>
          <cell r="O85">
            <v>160000</v>
          </cell>
          <cell r="P85">
            <v>1</v>
          </cell>
          <cell r="Q85">
            <v>0</v>
          </cell>
          <cell r="R85">
            <v>0</v>
          </cell>
          <cell r="S85">
            <v>514</v>
          </cell>
          <cell r="T85">
            <v>527</v>
          </cell>
          <cell r="U85">
            <v>13</v>
          </cell>
          <cell r="V85">
            <v>116610.58650000002</v>
          </cell>
          <cell r="AA85">
            <v>879610.58649999998</v>
          </cell>
          <cell r="AB85">
            <v>879611</v>
          </cell>
          <cell r="AC85">
            <v>879611</v>
          </cell>
          <cell r="AE85">
            <v>0</v>
          </cell>
          <cell r="AF85">
            <v>0</v>
          </cell>
          <cell r="AG85">
            <v>0</v>
          </cell>
          <cell r="AJ85">
            <v>879611</v>
          </cell>
          <cell r="AK85">
            <v>45179</v>
          </cell>
          <cell r="AL85" t="str">
            <v>TT dịch vụ T 09/2023, tiền nước T08/2023, gửi xe T09/2023</v>
          </cell>
          <cell r="AM85" t="str">
            <v>t10 3mx</v>
          </cell>
        </row>
        <row r="86">
          <cell r="B86">
            <v>1009</v>
          </cell>
          <cell r="C86" t="str">
            <v>CT1.1009</v>
          </cell>
          <cell r="D86" t="str">
            <v>10</v>
          </cell>
          <cell r="E86" t="str">
            <v>Nguyễn Quang Dũng</v>
          </cell>
          <cell r="F86">
            <v>0</v>
          </cell>
          <cell r="G86">
            <v>65.900000000000006</v>
          </cell>
          <cell r="H86">
            <v>6000</v>
          </cell>
          <cell r="I86">
            <v>395400.00000000006</v>
          </cell>
          <cell r="J86">
            <v>0</v>
          </cell>
          <cell r="K86">
            <v>0</v>
          </cell>
          <cell r="L86">
            <v>0</v>
          </cell>
          <cell r="M86">
            <v>2</v>
          </cell>
          <cell r="N86">
            <v>80000</v>
          </cell>
          <cell r="O86">
            <v>160000</v>
          </cell>
          <cell r="P86">
            <v>0</v>
          </cell>
          <cell r="Q86">
            <v>0</v>
          </cell>
          <cell r="R86">
            <v>0</v>
          </cell>
          <cell r="S86">
            <v>196</v>
          </cell>
          <cell r="T86">
            <v>202</v>
          </cell>
          <cell r="U86">
            <v>6</v>
          </cell>
          <cell r="V86">
            <v>51750</v>
          </cell>
          <cell r="AA86">
            <v>607150</v>
          </cell>
          <cell r="AB86">
            <v>607150</v>
          </cell>
          <cell r="AC86">
            <v>607150</v>
          </cell>
          <cell r="AE86">
            <v>0</v>
          </cell>
          <cell r="AF86">
            <v>0</v>
          </cell>
          <cell r="AG86">
            <v>0</v>
          </cell>
          <cell r="AJ86">
            <v>607150</v>
          </cell>
          <cell r="AK86">
            <v>45183</v>
          </cell>
          <cell r="AL86" t="str">
            <v>TT dịch vụ T 09/2023, tiền nước T08/2023, gửi xe T09/2023</v>
          </cell>
        </row>
        <row r="87">
          <cell r="B87">
            <v>1010</v>
          </cell>
          <cell r="C87" t="str">
            <v>CT1.1010</v>
          </cell>
          <cell r="D87" t="str">
            <v>10</v>
          </cell>
          <cell r="E87" t="str">
            <v xml:space="preserve">Nguyễn Bảy </v>
          </cell>
          <cell r="F87">
            <v>0</v>
          </cell>
          <cell r="G87">
            <v>94.1</v>
          </cell>
          <cell r="H87">
            <v>6000</v>
          </cell>
          <cell r="I87">
            <v>564600</v>
          </cell>
          <cell r="J87">
            <v>0</v>
          </cell>
          <cell r="K87">
            <v>0</v>
          </cell>
          <cell r="L87">
            <v>0</v>
          </cell>
          <cell r="M87">
            <v>2</v>
          </cell>
          <cell r="N87">
            <v>80000</v>
          </cell>
          <cell r="O87">
            <v>160000</v>
          </cell>
          <cell r="P87">
            <v>0</v>
          </cell>
          <cell r="Q87">
            <v>0</v>
          </cell>
          <cell r="R87">
            <v>0</v>
          </cell>
          <cell r="S87">
            <v>891</v>
          </cell>
          <cell r="T87">
            <v>913</v>
          </cell>
          <cell r="U87">
            <v>22</v>
          </cell>
          <cell r="V87">
            <v>215051.95500000002</v>
          </cell>
          <cell r="AA87">
            <v>939651.95500000007</v>
          </cell>
          <cell r="AB87">
            <v>939652</v>
          </cell>
          <cell r="AC87">
            <v>939652</v>
          </cell>
          <cell r="AE87">
            <v>0</v>
          </cell>
          <cell r="AF87">
            <v>0</v>
          </cell>
          <cell r="AG87">
            <v>0</v>
          </cell>
          <cell r="AJ87">
            <v>939652</v>
          </cell>
          <cell r="AK87">
            <v>45183</v>
          </cell>
          <cell r="AL87" t="str">
            <v>TT dịch vụ T 09/2023, tiền nước T08/2023, gửi xe T09/2023</v>
          </cell>
        </row>
        <row r="88">
          <cell r="B88">
            <v>1011</v>
          </cell>
          <cell r="C88" t="str">
            <v>CT1.1011</v>
          </cell>
          <cell r="D88" t="str">
            <v>10</v>
          </cell>
          <cell r="E88" t="str">
            <v>Phạm Minh Xuân</v>
          </cell>
          <cell r="F88">
            <v>0</v>
          </cell>
          <cell r="G88">
            <v>88.5</v>
          </cell>
          <cell r="H88">
            <v>6000</v>
          </cell>
          <cell r="I88">
            <v>531000</v>
          </cell>
          <cell r="J88">
            <v>0</v>
          </cell>
          <cell r="K88">
            <v>0</v>
          </cell>
          <cell r="L88">
            <v>0</v>
          </cell>
          <cell r="M88">
            <v>1</v>
          </cell>
          <cell r="N88">
            <v>80000</v>
          </cell>
          <cell r="O88">
            <v>80000</v>
          </cell>
          <cell r="P88">
            <v>0</v>
          </cell>
          <cell r="Q88">
            <v>0</v>
          </cell>
          <cell r="R88">
            <v>0</v>
          </cell>
          <cell r="S88">
            <v>121</v>
          </cell>
          <cell r="T88">
            <v>124</v>
          </cell>
          <cell r="U88">
            <v>3</v>
          </cell>
          <cell r="V88">
            <v>25875</v>
          </cell>
          <cell r="AA88">
            <v>636875</v>
          </cell>
          <cell r="AB88">
            <v>636875</v>
          </cell>
          <cell r="AC88">
            <v>636875</v>
          </cell>
          <cell r="AE88">
            <v>0</v>
          </cell>
          <cell r="AF88">
            <v>0</v>
          </cell>
          <cell r="AG88">
            <v>0</v>
          </cell>
          <cell r="AJ88">
            <v>636875</v>
          </cell>
          <cell r="AK88">
            <v>45170</v>
          </cell>
          <cell r="AL88" t="str">
            <v>TT dịch vụ T 09/2023, tiền nước T08/2023, gửi xe T09/2023</v>
          </cell>
        </row>
        <row r="89">
          <cell r="B89">
            <v>1101</v>
          </cell>
          <cell r="C89" t="str">
            <v>CT1.1101</v>
          </cell>
          <cell r="D89" t="str">
            <v>11</v>
          </cell>
          <cell r="E89" t="str">
            <v>Văn Tuấn Cường</v>
          </cell>
          <cell r="F89">
            <v>0</v>
          </cell>
          <cell r="G89">
            <v>88.5</v>
          </cell>
          <cell r="H89">
            <v>6000</v>
          </cell>
          <cell r="I89">
            <v>531000</v>
          </cell>
          <cell r="J89">
            <v>1</v>
          </cell>
          <cell r="K89">
            <v>1600000</v>
          </cell>
          <cell r="L89">
            <v>1600000</v>
          </cell>
          <cell r="M89">
            <v>2</v>
          </cell>
          <cell r="N89">
            <v>80000</v>
          </cell>
          <cell r="O89">
            <v>160000</v>
          </cell>
          <cell r="P89">
            <v>0</v>
          </cell>
          <cell r="Q89">
            <v>0</v>
          </cell>
          <cell r="R89">
            <v>0</v>
          </cell>
          <cell r="S89">
            <v>255</v>
          </cell>
          <cell r="T89">
            <v>270</v>
          </cell>
          <cell r="U89">
            <v>15</v>
          </cell>
          <cell r="V89">
            <v>136850.97750000001</v>
          </cell>
          <cell r="AA89">
            <v>2427850.9775</v>
          </cell>
          <cell r="AB89">
            <v>2427851</v>
          </cell>
          <cell r="AC89">
            <v>2427851</v>
          </cell>
          <cell r="AE89">
            <v>0</v>
          </cell>
          <cell r="AF89">
            <v>0</v>
          </cell>
          <cell r="AG89">
            <v>0</v>
          </cell>
          <cell r="AJ89">
            <v>2427851</v>
          </cell>
          <cell r="AK89">
            <v>45174</v>
          </cell>
          <cell r="AL89" t="str">
            <v>TT dịch vụ T 09/2023, tiền nước T08/2023, gửi xe T09/2023</v>
          </cell>
        </row>
        <row r="90">
          <cell r="B90">
            <v>1102</v>
          </cell>
          <cell r="C90" t="str">
            <v>CT1.1102</v>
          </cell>
          <cell r="D90" t="str">
            <v>11</v>
          </cell>
          <cell r="E90" t="str">
            <v xml:space="preserve">Nguyễn Quang Dương </v>
          </cell>
          <cell r="F90">
            <v>0</v>
          </cell>
          <cell r="G90">
            <v>94.1</v>
          </cell>
          <cell r="H90">
            <v>6000</v>
          </cell>
          <cell r="I90">
            <v>564600</v>
          </cell>
          <cell r="J90">
            <v>0</v>
          </cell>
          <cell r="K90">
            <v>0</v>
          </cell>
          <cell r="L90">
            <v>0</v>
          </cell>
          <cell r="M90">
            <v>3</v>
          </cell>
          <cell r="N90">
            <v>80000</v>
          </cell>
          <cell r="O90">
            <v>240000</v>
          </cell>
          <cell r="P90">
            <v>0</v>
          </cell>
          <cell r="Q90">
            <v>0</v>
          </cell>
          <cell r="R90">
            <v>0</v>
          </cell>
          <cell r="S90">
            <v>609</v>
          </cell>
          <cell r="T90">
            <v>624</v>
          </cell>
          <cell r="U90">
            <v>15</v>
          </cell>
          <cell r="V90">
            <v>136850.97750000001</v>
          </cell>
          <cell r="AA90">
            <v>941450.97750000004</v>
          </cell>
          <cell r="AB90">
            <v>941451</v>
          </cell>
          <cell r="AC90">
            <v>941451</v>
          </cell>
          <cell r="AE90">
            <v>0</v>
          </cell>
          <cell r="AF90">
            <v>0</v>
          </cell>
          <cell r="AG90">
            <v>0</v>
          </cell>
          <cell r="AJ90">
            <v>941451</v>
          </cell>
          <cell r="AK90">
            <v>45175</v>
          </cell>
          <cell r="AL90" t="str">
            <v>TT dịch vụ T 09/2023, tiền nước T08/2023, gửi xe T09/2023</v>
          </cell>
        </row>
        <row r="91">
          <cell r="B91">
            <v>1103</v>
          </cell>
          <cell r="C91" t="str">
            <v>CT1.1103</v>
          </cell>
          <cell r="D91" t="str">
            <v>11</v>
          </cell>
          <cell r="E91" t="str">
            <v>Nguyễn Việt Tiến</v>
          </cell>
          <cell r="F91">
            <v>0</v>
          </cell>
          <cell r="G91">
            <v>65.900000000000006</v>
          </cell>
          <cell r="H91">
            <v>6000</v>
          </cell>
          <cell r="I91">
            <v>395400.00000000006</v>
          </cell>
          <cell r="J91">
            <v>1</v>
          </cell>
          <cell r="K91">
            <v>1600000</v>
          </cell>
          <cell r="L91">
            <v>1600000</v>
          </cell>
          <cell r="M91">
            <v>2</v>
          </cell>
          <cell r="N91">
            <v>80000</v>
          </cell>
          <cell r="O91">
            <v>160000</v>
          </cell>
          <cell r="P91">
            <v>0</v>
          </cell>
          <cell r="Q91">
            <v>0</v>
          </cell>
          <cell r="R91">
            <v>0</v>
          </cell>
          <cell r="S91">
            <v>654</v>
          </cell>
          <cell r="T91">
            <v>677</v>
          </cell>
          <cell r="U91">
            <v>23</v>
          </cell>
          <cell r="V91">
            <v>228851.95500000002</v>
          </cell>
          <cell r="AA91">
            <v>2384251.9550000001</v>
          </cell>
          <cell r="AB91">
            <v>2384252</v>
          </cell>
          <cell r="AC91">
            <v>2384252</v>
          </cell>
          <cell r="AE91">
            <v>0</v>
          </cell>
          <cell r="AF91">
            <v>0</v>
          </cell>
          <cell r="AG91">
            <v>0</v>
          </cell>
          <cell r="AJ91">
            <v>2384252</v>
          </cell>
          <cell r="AK91">
            <v>45175</v>
          </cell>
          <cell r="AL91" t="str">
            <v>TT dịch vụ T 09/2023, tiền nước T08/2023, gửi xe T09/2023</v>
          </cell>
        </row>
        <row r="92">
          <cell r="B92">
            <v>1104</v>
          </cell>
          <cell r="C92" t="str">
            <v>CT1.1104</v>
          </cell>
          <cell r="D92" t="str">
            <v>11</v>
          </cell>
          <cell r="E92" t="str">
            <v>Nguyễn Thị Vân Anh</v>
          </cell>
          <cell r="F92">
            <v>0</v>
          </cell>
          <cell r="G92">
            <v>100.5</v>
          </cell>
          <cell r="H92">
            <v>6000</v>
          </cell>
          <cell r="I92">
            <v>603000</v>
          </cell>
          <cell r="J92">
            <v>1</v>
          </cell>
          <cell r="K92">
            <v>1600000</v>
          </cell>
          <cell r="L92">
            <v>1600000</v>
          </cell>
          <cell r="M92">
            <v>2</v>
          </cell>
          <cell r="N92">
            <v>80000</v>
          </cell>
          <cell r="O92">
            <v>160000</v>
          </cell>
          <cell r="P92">
            <v>0</v>
          </cell>
          <cell r="Q92">
            <v>0</v>
          </cell>
          <cell r="R92">
            <v>0</v>
          </cell>
          <cell r="S92">
            <v>643</v>
          </cell>
          <cell r="T92">
            <v>659</v>
          </cell>
          <cell r="U92">
            <v>16</v>
          </cell>
          <cell r="V92">
            <v>146971.17300000001</v>
          </cell>
          <cell r="AA92">
            <v>2509971.173</v>
          </cell>
          <cell r="AB92">
            <v>2509971</v>
          </cell>
          <cell r="AC92">
            <v>2509971</v>
          </cell>
          <cell r="AE92">
            <v>0</v>
          </cell>
          <cell r="AF92">
            <v>0</v>
          </cell>
          <cell r="AG92">
            <v>0</v>
          </cell>
          <cell r="AJ92">
            <v>2509971</v>
          </cell>
          <cell r="AK92">
            <v>45181</v>
          </cell>
          <cell r="AL92" t="str">
            <v>TT dịch vụ T 09/2023, tiền nước T08/2023, gửi xe T09/2023</v>
          </cell>
        </row>
        <row r="93">
          <cell r="B93">
            <v>1105</v>
          </cell>
          <cell r="C93" t="str">
            <v>CT1.1105</v>
          </cell>
          <cell r="D93" t="str">
            <v>11</v>
          </cell>
          <cell r="E93" t="str">
            <v>Phạm Sơn Tùng</v>
          </cell>
          <cell r="F93">
            <v>0</v>
          </cell>
          <cell r="G93">
            <v>60.7</v>
          </cell>
          <cell r="H93">
            <v>6000</v>
          </cell>
          <cell r="I93">
            <v>364200</v>
          </cell>
          <cell r="J93">
            <v>1</v>
          </cell>
          <cell r="K93">
            <v>1600000</v>
          </cell>
          <cell r="L93">
            <v>1600000</v>
          </cell>
          <cell r="M93">
            <v>1</v>
          </cell>
          <cell r="N93">
            <v>80000</v>
          </cell>
          <cell r="O93">
            <v>80000</v>
          </cell>
          <cell r="P93">
            <v>0</v>
          </cell>
          <cell r="Q93">
            <v>0</v>
          </cell>
          <cell r="R93">
            <v>0</v>
          </cell>
          <cell r="S93">
            <v>547</v>
          </cell>
          <cell r="T93">
            <v>559</v>
          </cell>
          <cell r="U93">
            <v>12</v>
          </cell>
          <cell r="V93">
            <v>106490.391</v>
          </cell>
          <cell r="AA93">
            <v>2150690.3909999998</v>
          </cell>
          <cell r="AB93">
            <v>2150690</v>
          </cell>
          <cell r="AC93">
            <v>2150690</v>
          </cell>
          <cell r="AE93">
            <v>0</v>
          </cell>
          <cell r="AF93">
            <v>0</v>
          </cell>
          <cell r="AG93">
            <v>0</v>
          </cell>
          <cell r="AJ93">
            <v>2150690</v>
          </cell>
          <cell r="AK93">
            <v>45177</v>
          </cell>
          <cell r="AL93" t="str">
            <v>TT dịch vụ T 09/2023, tiền nước T08/2023, gửi xe T09/2023</v>
          </cell>
        </row>
        <row r="94">
          <cell r="B94">
            <v>1106</v>
          </cell>
          <cell r="C94" t="str">
            <v>CT1.1106</v>
          </cell>
          <cell r="D94" t="str">
            <v>11</v>
          </cell>
          <cell r="E94" t="str">
            <v>Nguyễn Thị Thúy</v>
          </cell>
          <cell r="F94">
            <v>0</v>
          </cell>
          <cell r="G94">
            <v>72.099999999999994</v>
          </cell>
          <cell r="H94">
            <v>6000</v>
          </cell>
          <cell r="I94">
            <v>432599.99999999994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752</v>
          </cell>
          <cell r="T94">
            <v>754</v>
          </cell>
          <cell r="U94">
            <v>2</v>
          </cell>
          <cell r="V94">
            <v>17250</v>
          </cell>
          <cell r="AA94">
            <v>449849.99999999994</v>
          </cell>
          <cell r="AB94">
            <v>449850</v>
          </cell>
          <cell r="AC94">
            <v>499850</v>
          </cell>
          <cell r="AE94">
            <v>-50000</v>
          </cell>
          <cell r="AF94">
            <v>0</v>
          </cell>
          <cell r="AG94">
            <v>-50000</v>
          </cell>
          <cell r="AJ94">
            <v>499850</v>
          </cell>
          <cell r="AK94">
            <v>45180</v>
          </cell>
          <cell r="AL94" t="str">
            <v>TT dịch vụ T 09/2023, tiền nước T08/2023, gửi xe T09/2023</v>
          </cell>
        </row>
        <row r="95">
          <cell r="B95">
            <v>1107</v>
          </cell>
          <cell r="C95" t="str">
            <v>CT1.1107</v>
          </cell>
          <cell r="D95" t="str">
            <v>11</v>
          </cell>
          <cell r="E95" t="str">
            <v>Trần Ngọc Tú</v>
          </cell>
          <cell r="F95">
            <v>0</v>
          </cell>
          <cell r="G95">
            <v>60.7</v>
          </cell>
          <cell r="H95">
            <v>6000</v>
          </cell>
          <cell r="I95">
            <v>364200</v>
          </cell>
          <cell r="J95">
            <v>0</v>
          </cell>
          <cell r="K95">
            <v>0</v>
          </cell>
          <cell r="L95">
            <v>0</v>
          </cell>
          <cell r="M95">
            <v>2</v>
          </cell>
          <cell r="N95">
            <v>80000</v>
          </cell>
          <cell r="O95">
            <v>160000</v>
          </cell>
          <cell r="P95">
            <v>0</v>
          </cell>
          <cell r="Q95">
            <v>0</v>
          </cell>
          <cell r="R95">
            <v>0</v>
          </cell>
          <cell r="S95">
            <v>650</v>
          </cell>
          <cell r="T95">
            <v>662</v>
          </cell>
          <cell r="U95">
            <v>12</v>
          </cell>
          <cell r="V95">
            <v>106490.391</v>
          </cell>
          <cell r="AA95">
            <v>630690.39100000006</v>
          </cell>
          <cell r="AB95">
            <v>630690</v>
          </cell>
          <cell r="AC95">
            <v>630690</v>
          </cell>
          <cell r="AE95">
            <v>0</v>
          </cell>
          <cell r="AF95">
            <v>0</v>
          </cell>
          <cell r="AG95">
            <v>0</v>
          </cell>
          <cell r="AJ95">
            <v>630690</v>
          </cell>
          <cell r="AK95">
            <v>45174</v>
          </cell>
          <cell r="AL95" t="str">
            <v>TT dịch vụ T 09/2023, tiền nước T08/2023, gửi xe T09/2023</v>
          </cell>
        </row>
        <row r="96">
          <cell r="B96">
            <v>1108</v>
          </cell>
          <cell r="C96" t="str">
            <v>CT1.1108</v>
          </cell>
          <cell r="D96" t="str">
            <v>11</v>
          </cell>
          <cell r="E96" t="str">
            <v>Nguyễn Thị Lâm</v>
          </cell>
          <cell r="F96">
            <v>0</v>
          </cell>
          <cell r="G96">
            <v>100.5</v>
          </cell>
          <cell r="H96">
            <v>6000</v>
          </cell>
          <cell r="I96">
            <v>603000</v>
          </cell>
          <cell r="J96">
            <v>1</v>
          </cell>
          <cell r="K96">
            <v>1600000</v>
          </cell>
          <cell r="L96">
            <v>1600000</v>
          </cell>
          <cell r="M96">
            <v>2</v>
          </cell>
          <cell r="N96">
            <v>80000</v>
          </cell>
          <cell r="O96">
            <v>160000</v>
          </cell>
          <cell r="P96">
            <v>0</v>
          </cell>
          <cell r="Q96">
            <v>0</v>
          </cell>
          <cell r="R96">
            <v>0</v>
          </cell>
          <cell r="S96">
            <v>184</v>
          </cell>
          <cell r="T96">
            <v>199</v>
          </cell>
          <cell r="U96">
            <v>15</v>
          </cell>
          <cell r="V96">
            <v>136850.97750000001</v>
          </cell>
          <cell r="AA96">
            <v>2499850.9775</v>
          </cell>
          <cell r="AB96">
            <v>2499851</v>
          </cell>
          <cell r="AC96">
            <v>2499851</v>
          </cell>
          <cell r="AE96">
            <v>0</v>
          </cell>
          <cell r="AF96">
            <v>0</v>
          </cell>
          <cell r="AG96">
            <v>0</v>
          </cell>
          <cell r="AJ96">
            <v>2499851</v>
          </cell>
          <cell r="AK96">
            <v>45181</v>
          </cell>
          <cell r="AL96" t="str">
            <v>TT dịch vụ T 09/2023, tiền nước T08/2023, gửi xe T09/2023</v>
          </cell>
        </row>
        <row r="97">
          <cell r="B97">
            <v>1109</v>
          </cell>
          <cell r="C97" t="str">
            <v>CT1.1109</v>
          </cell>
          <cell r="D97" t="str">
            <v>11</v>
          </cell>
          <cell r="E97" t="str">
            <v>Nguyễn Văn Hải</v>
          </cell>
          <cell r="F97">
            <v>0</v>
          </cell>
          <cell r="G97">
            <v>65.900000000000006</v>
          </cell>
          <cell r="H97">
            <v>6000</v>
          </cell>
          <cell r="I97">
            <v>395400.00000000006</v>
          </cell>
          <cell r="J97">
            <v>0</v>
          </cell>
          <cell r="K97">
            <v>0</v>
          </cell>
          <cell r="L97">
            <v>0</v>
          </cell>
          <cell r="M97">
            <v>2</v>
          </cell>
          <cell r="N97">
            <v>80000</v>
          </cell>
          <cell r="O97">
            <v>160000</v>
          </cell>
          <cell r="P97">
            <v>0</v>
          </cell>
          <cell r="Q97">
            <v>0</v>
          </cell>
          <cell r="R97">
            <v>0</v>
          </cell>
          <cell r="S97">
            <v>693</v>
          </cell>
          <cell r="T97">
            <v>717</v>
          </cell>
          <cell r="U97">
            <v>24</v>
          </cell>
          <cell r="V97">
            <v>242651.95500000002</v>
          </cell>
          <cell r="AA97">
            <v>798051.95500000007</v>
          </cell>
          <cell r="AB97">
            <v>798052</v>
          </cell>
          <cell r="AC97">
            <v>798052</v>
          </cell>
          <cell r="AE97">
            <v>0</v>
          </cell>
          <cell r="AF97">
            <v>0</v>
          </cell>
          <cell r="AG97">
            <v>0</v>
          </cell>
          <cell r="AJ97">
            <v>798052</v>
          </cell>
          <cell r="AK97">
            <v>45189</v>
          </cell>
          <cell r="AL97" t="str">
            <v>TT dịch vụ T 09/2023, tiền nước T08/2023, gửi xe T09/2023</v>
          </cell>
        </row>
        <row r="98">
          <cell r="B98">
            <v>1110</v>
          </cell>
          <cell r="C98" t="str">
            <v>CT1.1110</v>
          </cell>
          <cell r="D98" t="str">
            <v>11</v>
          </cell>
          <cell r="E98" t="str">
            <v>Đặng Văn Hùng</v>
          </cell>
          <cell r="F98">
            <v>0</v>
          </cell>
          <cell r="G98">
            <v>94.1</v>
          </cell>
          <cell r="H98">
            <v>6000</v>
          </cell>
          <cell r="I98">
            <v>564600</v>
          </cell>
          <cell r="J98">
            <v>1</v>
          </cell>
          <cell r="K98">
            <v>1600000</v>
          </cell>
          <cell r="L98">
            <v>1600000</v>
          </cell>
          <cell r="M98">
            <v>3</v>
          </cell>
          <cell r="N98">
            <v>80000</v>
          </cell>
          <cell r="O98">
            <v>240000</v>
          </cell>
          <cell r="P98">
            <v>1</v>
          </cell>
          <cell r="Q98">
            <v>0</v>
          </cell>
          <cell r="R98">
            <v>0</v>
          </cell>
          <cell r="S98">
            <v>483</v>
          </cell>
          <cell r="T98">
            <v>508</v>
          </cell>
          <cell r="U98">
            <v>25</v>
          </cell>
          <cell r="V98">
            <v>256451.95500000002</v>
          </cell>
          <cell r="AA98">
            <v>2661051.9550000001</v>
          </cell>
          <cell r="AB98">
            <v>2661052</v>
          </cell>
          <cell r="AC98">
            <v>2661052</v>
          </cell>
          <cell r="AE98">
            <v>0</v>
          </cell>
          <cell r="AF98">
            <v>0</v>
          </cell>
          <cell r="AG98">
            <v>0</v>
          </cell>
          <cell r="AJ98">
            <v>2661052</v>
          </cell>
          <cell r="AK98">
            <v>45183</v>
          </cell>
          <cell r="AL98" t="str">
            <v>TT dịch vụ T 09/2023, tiền nước T08/2023, gửi xe T09/2023</v>
          </cell>
        </row>
        <row r="99">
          <cell r="B99">
            <v>1111</v>
          </cell>
          <cell r="C99" t="str">
            <v>CT1.1111</v>
          </cell>
          <cell r="D99" t="str">
            <v>11</v>
          </cell>
          <cell r="E99" t="str">
            <v>Nguyễn Thị Mai Trinh</v>
          </cell>
          <cell r="F99">
            <v>0</v>
          </cell>
          <cell r="G99">
            <v>88.5</v>
          </cell>
          <cell r="H99">
            <v>6000</v>
          </cell>
          <cell r="I99">
            <v>531000</v>
          </cell>
          <cell r="J99">
            <v>1</v>
          </cell>
          <cell r="K99">
            <v>1600000</v>
          </cell>
          <cell r="L99">
            <v>1600000</v>
          </cell>
          <cell r="M99">
            <v>1</v>
          </cell>
          <cell r="N99">
            <v>80000</v>
          </cell>
          <cell r="O99">
            <v>80000</v>
          </cell>
          <cell r="P99">
            <v>0</v>
          </cell>
          <cell r="Q99">
            <v>0</v>
          </cell>
          <cell r="R99">
            <v>0</v>
          </cell>
          <cell r="S99">
            <v>206</v>
          </cell>
          <cell r="T99">
            <v>212</v>
          </cell>
          <cell r="U99">
            <v>6</v>
          </cell>
          <cell r="V99">
            <v>51750</v>
          </cell>
          <cell r="AA99">
            <v>2262750</v>
          </cell>
          <cell r="AB99">
            <v>2262750</v>
          </cell>
          <cell r="AC99">
            <v>2262750</v>
          </cell>
          <cell r="AE99">
            <v>0</v>
          </cell>
          <cell r="AF99">
            <v>0</v>
          </cell>
          <cell r="AG99">
            <v>0</v>
          </cell>
          <cell r="AJ99">
            <v>2262750</v>
          </cell>
          <cell r="AK99">
            <v>45184</v>
          </cell>
          <cell r="AL99" t="str">
            <v>TT dịch vụ T 09/2023, tiền nước T08/2023, gửi xe T09/2023</v>
          </cell>
        </row>
        <row r="100">
          <cell r="B100">
            <v>1201</v>
          </cell>
          <cell r="C100" t="str">
            <v>CT1.1201</v>
          </cell>
          <cell r="D100" t="str">
            <v>12</v>
          </cell>
          <cell r="E100" t="str">
            <v>Đỗ Văn Lâm</v>
          </cell>
          <cell r="F100">
            <v>0</v>
          </cell>
          <cell r="G100">
            <v>88.5</v>
          </cell>
          <cell r="H100">
            <v>6000</v>
          </cell>
          <cell r="I100">
            <v>531000</v>
          </cell>
          <cell r="J100">
            <v>0</v>
          </cell>
          <cell r="K100">
            <v>0</v>
          </cell>
          <cell r="L100">
            <v>0</v>
          </cell>
          <cell r="M100">
            <v>2</v>
          </cell>
          <cell r="N100">
            <v>80000</v>
          </cell>
          <cell r="O100">
            <v>160000</v>
          </cell>
          <cell r="P100">
            <v>2</v>
          </cell>
          <cell r="Q100">
            <v>0</v>
          </cell>
          <cell r="R100">
            <v>0</v>
          </cell>
          <cell r="S100">
            <v>323</v>
          </cell>
          <cell r="T100">
            <v>332</v>
          </cell>
          <cell r="U100">
            <v>9</v>
          </cell>
          <cell r="V100">
            <v>77625</v>
          </cell>
          <cell r="AA100">
            <v>768625</v>
          </cell>
          <cell r="AB100">
            <v>768625</v>
          </cell>
          <cell r="AC100">
            <v>768625</v>
          </cell>
          <cell r="AE100">
            <v>0</v>
          </cell>
          <cell r="AF100">
            <v>0</v>
          </cell>
          <cell r="AG100">
            <v>0</v>
          </cell>
          <cell r="AJ100">
            <v>768625</v>
          </cell>
          <cell r="AK100">
            <v>45174</v>
          </cell>
          <cell r="AL100" t="str">
            <v>TT dịch vụ T 09/2023, tiền nước T08/2023, gửi xe T09/2023</v>
          </cell>
        </row>
        <row r="101">
          <cell r="B101">
            <v>1202</v>
          </cell>
          <cell r="C101" t="str">
            <v>CT1.1202</v>
          </cell>
          <cell r="D101" t="str">
            <v>12</v>
          </cell>
          <cell r="E101" t="str">
            <v>Trần Thị Dung</v>
          </cell>
          <cell r="F101">
            <v>0</v>
          </cell>
          <cell r="G101">
            <v>94.1</v>
          </cell>
          <cell r="H101">
            <v>6000</v>
          </cell>
          <cell r="I101">
            <v>564600</v>
          </cell>
          <cell r="J101">
            <v>1</v>
          </cell>
          <cell r="K101">
            <v>1600000</v>
          </cell>
          <cell r="L101">
            <v>1600000</v>
          </cell>
          <cell r="M101">
            <v>3</v>
          </cell>
          <cell r="N101">
            <v>80000</v>
          </cell>
          <cell r="O101">
            <v>280000</v>
          </cell>
          <cell r="P101">
            <v>0</v>
          </cell>
          <cell r="Q101">
            <v>0</v>
          </cell>
          <cell r="R101">
            <v>0</v>
          </cell>
          <cell r="S101">
            <v>515</v>
          </cell>
          <cell r="T101">
            <v>527</v>
          </cell>
          <cell r="U101">
            <v>12</v>
          </cell>
          <cell r="V101">
            <v>106490.391</v>
          </cell>
          <cell r="AA101">
            <v>2551090.3909999998</v>
          </cell>
          <cell r="AB101">
            <v>2551090</v>
          </cell>
          <cell r="AC101">
            <v>2551090</v>
          </cell>
          <cell r="AE101">
            <v>0</v>
          </cell>
          <cell r="AF101">
            <v>0</v>
          </cell>
          <cell r="AG101">
            <v>0</v>
          </cell>
          <cell r="AJ101">
            <v>2551090</v>
          </cell>
          <cell r="AK101">
            <v>45178</v>
          </cell>
          <cell r="AL101" t="str">
            <v>TT dịch vụ T 09/2023, tiền nước T08/2023, gửi xe T09/2023</v>
          </cell>
        </row>
        <row r="102">
          <cell r="B102">
            <v>1203</v>
          </cell>
          <cell r="C102" t="str">
            <v>CT1.1203</v>
          </cell>
          <cell r="D102" t="str">
            <v>12</v>
          </cell>
          <cell r="E102" t="str">
            <v>Lê Thị Phòng</v>
          </cell>
          <cell r="F102">
            <v>0</v>
          </cell>
          <cell r="G102">
            <v>65.900000000000006</v>
          </cell>
          <cell r="H102">
            <v>6000</v>
          </cell>
          <cell r="I102">
            <v>395400.00000000006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274</v>
          </cell>
          <cell r="T102">
            <v>275</v>
          </cell>
          <cell r="U102">
            <v>1</v>
          </cell>
          <cell r="V102">
            <v>8625</v>
          </cell>
          <cell r="AA102">
            <v>404025.00000000006</v>
          </cell>
          <cell r="AB102">
            <v>404025</v>
          </cell>
          <cell r="AC102">
            <v>404025</v>
          </cell>
          <cell r="AE102">
            <v>0</v>
          </cell>
          <cell r="AF102">
            <v>0</v>
          </cell>
          <cell r="AG102">
            <v>0</v>
          </cell>
          <cell r="AJ102">
            <v>404025</v>
          </cell>
          <cell r="AK102">
            <v>45174</v>
          </cell>
          <cell r="AL102" t="str">
            <v>TT dịch vụ T 09/2023, tiền nước T08/2023, gửi xe T09/2023</v>
          </cell>
        </row>
        <row r="103">
          <cell r="B103">
            <v>1204</v>
          </cell>
          <cell r="C103" t="str">
            <v>CT1.1204</v>
          </cell>
          <cell r="D103" t="str">
            <v>12</v>
          </cell>
          <cell r="E103" t="str">
            <v>Lê Năng Thuận</v>
          </cell>
          <cell r="F103">
            <v>0</v>
          </cell>
          <cell r="G103">
            <v>100.5</v>
          </cell>
          <cell r="H103">
            <v>6000</v>
          </cell>
          <cell r="I103">
            <v>603000</v>
          </cell>
          <cell r="J103">
            <v>0</v>
          </cell>
          <cell r="K103">
            <v>0</v>
          </cell>
          <cell r="L103">
            <v>0</v>
          </cell>
          <cell r="M103">
            <v>2</v>
          </cell>
          <cell r="N103">
            <v>80000</v>
          </cell>
          <cell r="O103">
            <v>160000</v>
          </cell>
          <cell r="P103">
            <v>0</v>
          </cell>
          <cell r="Q103">
            <v>0</v>
          </cell>
          <cell r="R103">
            <v>0</v>
          </cell>
          <cell r="S103">
            <v>956</v>
          </cell>
          <cell r="T103">
            <v>977</v>
          </cell>
          <cell r="U103">
            <v>21</v>
          </cell>
          <cell r="V103">
            <v>201251.95500000002</v>
          </cell>
          <cell r="AA103">
            <v>964251.95500000007</v>
          </cell>
          <cell r="AB103">
            <v>964252</v>
          </cell>
          <cell r="AC103">
            <v>964252</v>
          </cell>
          <cell r="AE103">
            <v>0</v>
          </cell>
          <cell r="AF103">
            <v>0</v>
          </cell>
          <cell r="AG103">
            <v>0</v>
          </cell>
          <cell r="AJ103">
            <v>964252</v>
          </cell>
          <cell r="AK103">
            <v>45180</v>
          </cell>
          <cell r="AL103" t="str">
            <v>TT dịch vụ T 09/2023, tiền nước T08/2023, gửi xe T09/2023</v>
          </cell>
        </row>
        <row r="104">
          <cell r="B104">
            <v>1205</v>
          </cell>
          <cell r="C104" t="str">
            <v>CT1.1205</v>
          </cell>
          <cell r="D104" t="str">
            <v>12</v>
          </cell>
          <cell r="E104" t="str">
            <v>Nguyễn Tiến Dương</v>
          </cell>
          <cell r="F104">
            <v>0</v>
          </cell>
          <cell r="G104">
            <v>60.7</v>
          </cell>
          <cell r="H104">
            <v>6000</v>
          </cell>
          <cell r="I104">
            <v>364200</v>
          </cell>
          <cell r="J104">
            <v>1</v>
          </cell>
          <cell r="K104">
            <v>1600000</v>
          </cell>
          <cell r="L104">
            <v>1600000</v>
          </cell>
          <cell r="M104">
            <v>2</v>
          </cell>
          <cell r="N104">
            <v>80000</v>
          </cell>
          <cell r="O104">
            <v>160000</v>
          </cell>
          <cell r="P104">
            <v>0</v>
          </cell>
          <cell r="Q104">
            <v>0</v>
          </cell>
          <cell r="R104">
            <v>0</v>
          </cell>
          <cell r="S104">
            <v>488</v>
          </cell>
          <cell r="T104">
            <v>500</v>
          </cell>
          <cell r="U104">
            <v>12</v>
          </cell>
          <cell r="V104">
            <v>106490.391</v>
          </cell>
          <cell r="AA104">
            <v>2230690.3909999998</v>
          </cell>
          <cell r="AB104">
            <v>2230690</v>
          </cell>
          <cell r="AC104">
            <v>2230690</v>
          </cell>
          <cell r="AE104">
            <v>0</v>
          </cell>
          <cell r="AF104">
            <v>0</v>
          </cell>
          <cell r="AG104">
            <v>0</v>
          </cell>
          <cell r="AJ104">
            <v>2230690</v>
          </cell>
          <cell r="AK104">
            <v>45177</v>
          </cell>
          <cell r="AL104" t="str">
            <v>TT dịch vụ T 09/2023, tiền nước T08/2023, gửi xe T09/2023</v>
          </cell>
        </row>
        <row r="105">
          <cell r="B105">
            <v>1206</v>
          </cell>
          <cell r="C105" t="str">
            <v>CT1.1206</v>
          </cell>
          <cell r="D105" t="str">
            <v>12</v>
          </cell>
          <cell r="E105" t="str">
            <v>Vương Thanh Tuấn</v>
          </cell>
          <cell r="F105">
            <v>0</v>
          </cell>
          <cell r="G105">
            <v>72.099999999999994</v>
          </cell>
          <cell r="H105">
            <v>6000</v>
          </cell>
          <cell r="I105">
            <v>432599.99999999994</v>
          </cell>
          <cell r="J105">
            <v>0</v>
          </cell>
          <cell r="K105">
            <v>0</v>
          </cell>
          <cell r="L105">
            <v>0</v>
          </cell>
          <cell r="M105">
            <v>2</v>
          </cell>
          <cell r="N105">
            <v>80000</v>
          </cell>
          <cell r="O105">
            <v>160000</v>
          </cell>
          <cell r="P105">
            <v>3</v>
          </cell>
          <cell r="Q105">
            <v>0</v>
          </cell>
          <cell r="R105">
            <v>0</v>
          </cell>
          <cell r="S105">
            <v>607</v>
          </cell>
          <cell r="T105">
            <v>622</v>
          </cell>
          <cell r="U105">
            <v>15</v>
          </cell>
          <cell r="V105">
            <v>136850.97750000001</v>
          </cell>
          <cell r="AA105">
            <v>729450.97750000004</v>
          </cell>
          <cell r="AB105">
            <v>729451</v>
          </cell>
          <cell r="AC105">
            <v>729451</v>
          </cell>
          <cell r="AE105">
            <v>0</v>
          </cell>
          <cell r="AF105">
            <v>0</v>
          </cell>
          <cell r="AG105">
            <v>0</v>
          </cell>
          <cell r="AH105" t="str">
            <v>BQT không nhắc nợ</v>
          </cell>
          <cell r="AJ105">
            <v>729451</v>
          </cell>
          <cell r="AK105">
            <v>45176</v>
          </cell>
          <cell r="AL105" t="str">
            <v>TT dịch vụ T 09/2023, tiền nước T08/2023, gửi xe T09/2023</v>
          </cell>
        </row>
        <row r="106">
          <cell r="B106">
            <v>1207</v>
          </cell>
          <cell r="C106" t="str">
            <v>CT1.1207</v>
          </cell>
          <cell r="D106" t="str">
            <v>12</v>
          </cell>
          <cell r="E106" t="str">
            <v>Lê Anh Tuấn</v>
          </cell>
          <cell r="F106">
            <v>0</v>
          </cell>
          <cell r="G106">
            <v>60.7</v>
          </cell>
          <cell r="H106">
            <v>6000</v>
          </cell>
          <cell r="I106">
            <v>364200</v>
          </cell>
          <cell r="J106">
            <v>0</v>
          </cell>
          <cell r="K106">
            <v>0</v>
          </cell>
          <cell r="L106">
            <v>0</v>
          </cell>
          <cell r="M106">
            <v>1</v>
          </cell>
          <cell r="N106">
            <v>80000</v>
          </cell>
          <cell r="O106">
            <v>80000</v>
          </cell>
          <cell r="P106">
            <v>0</v>
          </cell>
          <cell r="Q106">
            <v>0</v>
          </cell>
          <cell r="R106">
            <v>0</v>
          </cell>
          <cell r="S106">
            <v>640</v>
          </cell>
          <cell r="T106">
            <v>657</v>
          </cell>
          <cell r="U106">
            <v>17</v>
          </cell>
          <cell r="V106">
            <v>157091.36850000001</v>
          </cell>
          <cell r="AA106">
            <v>601291.36849999998</v>
          </cell>
          <cell r="AB106">
            <v>601291</v>
          </cell>
          <cell r="AC106">
            <v>601291</v>
          </cell>
          <cell r="AE106">
            <v>0</v>
          </cell>
          <cell r="AF106">
            <v>0</v>
          </cell>
          <cell r="AG106">
            <v>0</v>
          </cell>
          <cell r="AJ106">
            <v>601291</v>
          </cell>
          <cell r="AK106">
            <v>45183</v>
          </cell>
          <cell r="AL106" t="str">
            <v>TT dịch vụ T 09/2023, tiền nước T08/2023, gửi xe T09/2023</v>
          </cell>
        </row>
        <row r="107">
          <cell r="B107">
            <v>1208</v>
          </cell>
          <cell r="C107" t="str">
            <v>CT1.1208</v>
          </cell>
          <cell r="D107" t="str">
            <v>12</v>
          </cell>
          <cell r="E107" t="str">
            <v>Lê Đức Mạnh</v>
          </cell>
          <cell r="F107">
            <v>0</v>
          </cell>
          <cell r="G107">
            <v>100.5</v>
          </cell>
          <cell r="H107">
            <v>6000</v>
          </cell>
          <cell r="I107">
            <v>603000</v>
          </cell>
          <cell r="J107">
            <v>1</v>
          </cell>
          <cell r="K107">
            <v>1600000</v>
          </cell>
          <cell r="L107">
            <v>1600000</v>
          </cell>
          <cell r="M107">
            <v>3</v>
          </cell>
          <cell r="N107">
            <v>80000</v>
          </cell>
          <cell r="O107">
            <v>240000</v>
          </cell>
          <cell r="P107">
            <v>1</v>
          </cell>
          <cell r="Q107">
            <v>0</v>
          </cell>
          <cell r="R107">
            <v>0</v>
          </cell>
          <cell r="S107">
            <v>923</v>
          </cell>
          <cell r="T107">
            <v>947</v>
          </cell>
          <cell r="U107">
            <v>24</v>
          </cell>
          <cell r="V107">
            <v>242651.95500000002</v>
          </cell>
          <cell r="AA107">
            <v>2685651.9550000001</v>
          </cell>
          <cell r="AB107">
            <v>2685652</v>
          </cell>
          <cell r="AC107">
            <v>2685652</v>
          </cell>
          <cell r="AE107">
            <v>0</v>
          </cell>
          <cell r="AF107">
            <v>0</v>
          </cell>
          <cell r="AG107">
            <v>0</v>
          </cell>
          <cell r="AJ107">
            <v>2685652</v>
          </cell>
          <cell r="AK107">
            <v>45180</v>
          </cell>
          <cell r="AL107" t="str">
            <v>TT dịch vụ T 09/2023, tiền nước T08/2023, gửi xe T09/2023</v>
          </cell>
        </row>
        <row r="108">
          <cell r="B108">
            <v>1209</v>
          </cell>
          <cell r="C108" t="str">
            <v>CT1.1209</v>
          </cell>
          <cell r="D108" t="str">
            <v>12</v>
          </cell>
          <cell r="E108" t="str">
            <v>Khổng Thị Thùy Linh</v>
          </cell>
          <cell r="F108">
            <v>0</v>
          </cell>
          <cell r="G108">
            <v>65.900000000000006</v>
          </cell>
          <cell r="H108">
            <v>6000</v>
          </cell>
          <cell r="I108">
            <v>395400.00000000006</v>
          </cell>
          <cell r="J108">
            <v>1</v>
          </cell>
          <cell r="K108">
            <v>1600000</v>
          </cell>
          <cell r="L108">
            <v>1600000</v>
          </cell>
          <cell r="M108">
            <v>1</v>
          </cell>
          <cell r="N108">
            <v>80000</v>
          </cell>
          <cell r="O108">
            <v>80000</v>
          </cell>
          <cell r="P108">
            <v>0</v>
          </cell>
          <cell r="Q108">
            <v>0</v>
          </cell>
          <cell r="R108">
            <v>0</v>
          </cell>
          <cell r="S108">
            <v>384</v>
          </cell>
          <cell r="T108">
            <v>395</v>
          </cell>
          <cell r="U108">
            <v>11</v>
          </cell>
          <cell r="V108">
            <v>96370.195500000002</v>
          </cell>
          <cell r="AA108">
            <v>2171770.1954999999</v>
          </cell>
          <cell r="AB108">
            <v>2171770</v>
          </cell>
          <cell r="AC108">
            <v>2171770</v>
          </cell>
          <cell r="AE108">
            <v>0</v>
          </cell>
          <cell r="AF108">
            <v>0</v>
          </cell>
          <cell r="AG108">
            <v>0</v>
          </cell>
          <cell r="AJ108">
            <v>2171770</v>
          </cell>
          <cell r="AK108">
            <v>45181</v>
          </cell>
          <cell r="AL108" t="str">
            <v>TT dịch vụ T 09/2023, tiền nước T08/2023, gửi xe T09/2023</v>
          </cell>
        </row>
        <row r="109">
          <cell r="B109">
            <v>1210</v>
          </cell>
          <cell r="C109" t="str">
            <v>CT1.1210</v>
          </cell>
          <cell r="D109" t="str">
            <v>12</v>
          </cell>
          <cell r="E109" t="str">
            <v>Nguyễn Thị Mai Anh</v>
          </cell>
          <cell r="F109">
            <v>0</v>
          </cell>
          <cell r="G109">
            <v>94.1</v>
          </cell>
          <cell r="H109">
            <v>6000</v>
          </cell>
          <cell r="I109">
            <v>564600</v>
          </cell>
          <cell r="J109">
            <v>1</v>
          </cell>
          <cell r="K109">
            <v>1600000</v>
          </cell>
          <cell r="L109">
            <v>1600000</v>
          </cell>
          <cell r="M109">
            <v>2</v>
          </cell>
          <cell r="N109">
            <v>80000</v>
          </cell>
          <cell r="O109">
            <v>160000</v>
          </cell>
          <cell r="P109">
            <v>0</v>
          </cell>
          <cell r="Q109">
            <v>0</v>
          </cell>
          <cell r="R109">
            <v>0</v>
          </cell>
          <cell r="S109">
            <v>1229</v>
          </cell>
          <cell r="T109">
            <v>1261</v>
          </cell>
          <cell r="U109">
            <v>32</v>
          </cell>
          <cell r="V109">
            <v>380651.95500000002</v>
          </cell>
          <cell r="AA109">
            <v>2705251.9550000001</v>
          </cell>
          <cell r="AB109">
            <v>2705252</v>
          </cell>
          <cell r="AC109">
            <v>2705252</v>
          </cell>
          <cell r="AE109">
            <v>0</v>
          </cell>
          <cell r="AF109">
            <v>0</v>
          </cell>
          <cell r="AG109">
            <v>0</v>
          </cell>
          <cell r="AJ109">
            <v>2705252</v>
          </cell>
          <cell r="AK109">
            <v>45175</v>
          </cell>
          <cell r="AL109" t="str">
            <v>TT dịch vụ T 09/2023, tiền nước T08/2023, gửi xe T09/2023</v>
          </cell>
          <cell r="AM109" t="str">
            <v>t10 3mx</v>
          </cell>
        </row>
        <row r="110">
          <cell r="B110">
            <v>1211</v>
          </cell>
          <cell r="C110" t="str">
            <v>CT1.1211</v>
          </cell>
          <cell r="D110" t="str">
            <v>12</v>
          </cell>
          <cell r="E110" t="str">
            <v>Trần Mạnh Linh</v>
          </cell>
          <cell r="F110">
            <v>0</v>
          </cell>
          <cell r="G110">
            <v>88.5</v>
          </cell>
          <cell r="H110">
            <v>6000</v>
          </cell>
          <cell r="I110">
            <v>531000</v>
          </cell>
          <cell r="J110">
            <v>0</v>
          </cell>
          <cell r="K110">
            <v>0</v>
          </cell>
          <cell r="L110">
            <v>0</v>
          </cell>
          <cell r="M110">
            <v>2</v>
          </cell>
          <cell r="N110">
            <v>80000</v>
          </cell>
          <cell r="O110">
            <v>200000</v>
          </cell>
          <cell r="P110">
            <v>0</v>
          </cell>
          <cell r="Q110">
            <v>0</v>
          </cell>
          <cell r="R110">
            <v>0</v>
          </cell>
          <cell r="S110">
            <v>468</v>
          </cell>
          <cell r="T110">
            <v>481</v>
          </cell>
          <cell r="U110">
            <v>13</v>
          </cell>
          <cell r="V110">
            <v>116610.58650000002</v>
          </cell>
          <cell r="AA110">
            <v>847610.58649999998</v>
          </cell>
          <cell r="AB110">
            <v>847611</v>
          </cell>
          <cell r="AC110">
            <v>847611</v>
          </cell>
          <cell r="AE110">
            <v>0</v>
          </cell>
          <cell r="AF110">
            <v>0</v>
          </cell>
          <cell r="AG110">
            <v>0</v>
          </cell>
          <cell r="AJ110">
            <v>847611</v>
          </cell>
          <cell r="AK110">
            <v>45173</v>
          </cell>
          <cell r="AL110" t="str">
            <v>TT dịch vụ T 09/2023, tiền nước T08/2023, gửi xe T09/2023</v>
          </cell>
        </row>
        <row r="111">
          <cell r="B111" t="str">
            <v>12A01</v>
          </cell>
          <cell r="C111" t="str">
            <v>CT1.12A01</v>
          </cell>
          <cell r="D111" t="str">
            <v>12</v>
          </cell>
          <cell r="E111" t="str">
            <v>Nguyễn Thị Thanh Tịnh</v>
          </cell>
          <cell r="F111">
            <v>0</v>
          </cell>
          <cell r="G111">
            <v>88.5</v>
          </cell>
          <cell r="H111">
            <v>6000</v>
          </cell>
          <cell r="I111">
            <v>531000</v>
          </cell>
          <cell r="J111">
            <v>0</v>
          </cell>
          <cell r="K111">
            <v>0</v>
          </cell>
          <cell r="L111">
            <v>0</v>
          </cell>
          <cell r="M111">
            <v>2</v>
          </cell>
          <cell r="N111">
            <v>80000</v>
          </cell>
          <cell r="O111">
            <v>160000</v>
          </cell>
          <cell r="P111">
            <v>0</v>
          </cell>
          <cell r="Q111">
            <v>0</v>
          </cell>
          <cell r="R111">
            <v>0</v>
          </cell>
          <cell r="S111">
            <v>659</v>
          </cell>
          <cell r="T111">
            <v>673</v>
          </cell>
          <cell r="U111">
            <v>14</v>
          </cell>
          <cell r="V111">
            <v>126730.78199999999</v>
          </cell>
          <cell r="AA111">
            <v>817730.78200000001</v>
          </cell>
          <cell r="AB111">
            <v>817731</v>
          </cell>
          <cell r="AC111">
            <v>817731</v>
          </cell>
          <cell r="AE111">
            <v>0</v>
          </cell>
          <cell r="AF111">
            <v>0</v>
          </cell>
          <cell r="AG111">
            <v>0</v>
          </cell>
          <cell r="AJ111">
            <v>817731</v>
          </cell>
          <cell r="AK111">
            <v>45174</v>
          </cell>
          <cell r="AL111" t="str">
            <v>TT dịch vụ T 09/2023, tiền nước T08/2023, gửi xe T09/2023</v>
          </cell>
        </row>
        <row r="112">
          <cell r="B112" t="str">
            <v>12A02</v>
          </cell>
          <cell r="C112" t="str">
            <v>CT1.12A02</v>
          </cell>
          <cell r="D112" t="str">
            <v>12</v>
          </cell>
          <cell r="E112" t="str">
            <v>Lê Công Hoan</v>
          </cell>
          <cell r="F112">
            <v>0</v>
          </cell>
          <cell r="G112">
            <v>94.1</v>
          </cell>
          <cell r="H112">
            <v>6000</v>
          </cell>
          <cell r="I112">
            <v>564600</v>
          </cell>
          <cell r="J112">
            <v>0</v>
          </cell>
          <cell r="K112">
            <v>0</v>
          </cell>
          <cell r="L112">
            <v>0</v>
          </cell>
          <cell r="M112">
            <v>1</v>
          </cell>
          <cell r="N112">
            <v>80000</v>
          </cell>
          <cell r="O112">
            <v>80000</v>
          </cell>
          <cell r="P112">
            <v>0</v>
          </cell>
          <cell r="Q112">
            <v>0</v>
          </cell>
          <cell r="R112">
            <v>0</v>
          </cell>
          <cell r="S112">
            <v>887</v>
          </cell>
          <cell r="T112">
            <v>921</v>
          </cell>
          <cell r="U112">
            <v>34</v>
          </cell>
          <cell r="V112">
            <v>435851.95500000002</v>
          </cell>
          <cell r="AA112">
            <v>1080451.9550000001</v>
          </cell>
          <cell r="AB112">
            <v>1080452</v>
          </cell>
          <cell r="AC112">
            <v>1080452</v>
          </cell>
          <cell r="AE112">
            <v>0</v>
          </cell>
          <cell r="AF112">
            <v>0</v>
          </cell>
          <cell r="AG112">
            <v>0</v>
          </cell>
          <cell r="AJ112">
            <v>1080452</v>
          </cell>
          <cell r="AK112">
            <v>45174</v>
          </cell>
          <cell r="AL112" t="str">
            <v>TT dịch vụ T 09/2023, tiền nước T08/2023, gửi xe T09/2023</v>
          </cell>
        </row>
        <row r="113">
          <cell r="B113" t="str">
            <v>12A03</v>
          </cell>
          <cell r="C113" t="str">
            <v>CT1.12A03</v>
          </cell>
          <cell r="D113" t="str">
            <v>12</v>
          </cell>
          <cell r="E113" t="str">
            <v>Phan Thế Kiên</v>
          </cell>
          <cell r="F113">
            <v>0</v>
          </cell>
          <cell r="G113">
            <v>65.900000000000006</v>
          </cell>
          <cell r="H113">
            <v>6000</v>
          </cell>
          <cell r="I113">
            <v>395400.00000000006</v>
          </cell>
          <cell r="J113">
            <v>1</v>
          </cell>
          <cell r="K113">
            <v>1600000</v>
          </cell>
          <cell r="L113">
            <v>1600000</v>
          </cell>
          <cell r="M113">
            <v>1</v>
          </cell>
          <cell r="N113">
            <v>80000</v>
          </cell>
          <cell r="O113">
            <v>80000</v>
          </cell>
          <cell r="P113">
            <v>0</v>
          </cell>
          <cell r="Q113">
            <v>0</v>
          </cell>
          <cell r="R113">
            <v>0</v>
          </cell>
          <cell r="S113">
            <v>367</v>
          </cell>
          <cell r="T113">
            <v>377</v>
          </cell>
          <cell r="U113">
            <v>10</v>
          </cell>
          <cell r="V113">
            <v>86250</v>
          </cell>
          <cell r="AA113">
            <v>2161650</v>
          </cell>
          <cell r="AB113">
            <v>2161650</v>
          </cell>
          <cell r="AC113">
            <v>2161650</v>
          </cell>
          <cell r="AE113">
            <v>0</v>
          </cell>
          <cell r="AF113">
            <v>0</v>
          </cell>
          <cell r="AG113">
            <v>0</v>
          </cell>
          <cell r="AJ113">
            <v>2161650</v>
          </cell>
          <cell r="AK113">
            <v>45175</v>
          </cell>
          <cell r="AL113" t="str">
            <v>TT dịch vụ T 09/2023, tiền nước T08/2023, gửi xe T09/2023</v>
          </cell>
        </row>
        <row r="114">
          <cell r="B114" t="str">
            <v>12A04</v>
          </cell>
          <cell r="C114" t="str">
            <v>CT1.12A04</v>
          </cell>
          <cell r="D114" t="str">
            <v>12</v>
          </cell>
          <cell r="E114" t="str">
            <v xml:space="preserve">Bành Thị Huyền Trang </v>
          </cell>
          <cell r="F114">
            <v>0</v>
          </cell>
          <cell r="G114">
            <v>100.5</v>
          </cell>
          <cell r="H114">
            <v>6000</v>
          </cell>
          <cell r="I114">
            <v>603000</v>
          </cell>
          <cell r="J114">
            <v>0</v>
          </cell>
          <cell r="K114">
            <v>0</v>
          </cell>
          <cell r="L114">
            <v>0</v>
          </cell>
          <cell r="M114">
            <v>4</v>
          </cell>
          <cell r="N114">
            <v>80000</v>
          </cell>
          <cell r="O114">
            <v>320000</v>
          </cell>
          <cell r="P114">
            <v>0</v>
          </cell>
          <cell r="Q114">
            <v>0</v>
          </cell>
          <cell r="R114">
            <v>0</v>
          </cell>
          <cell r="S114">
            <v>818</v>
          </cell>
          <cell r="T114">
            <v>837</v>
          </cell>
          <cell r="U114">
            <v>19</v>
          </cell>
          <cell r="V114">
            <v>177331.75949999999</v>
          </cell>
          <cell r="AA114">
            <v>1100331.7594999999</v>
          </cell>
          <cell r="AB114">
            <v>1100332</v>
          </cell>
          <cell r="AC114">
            <v>1100332</v>
          </cell>
          <cell r="AE114">
            <v>0</v>
          </cell>
          <cell r="AF114">
            <v>0</v>
          </cell>
          <cell r="AG114">
            <v>0</v>
          </cell>
          <cell r="AJ114">
            <v>1100332</v>
          </cell>
          <cell r="AK114">
            <v>45174</v>
          </cell>
          <cell r="AL114" t="str">
            <v>TT dịch vụ T 09/2023, tiền nước T08/2023, gửi xe T09/2023</v>
          </cell>
        </row>
        <row r="115">
          <cell r="B115" t="str">
            <v>12A05</v>
          </cell>
          <cell r="C115" t="str">
            <v>CT1.12A05</v>
          </cell>
          <cell r="D115" t="str">
            <v>12</v>
          </cell>
          <cell r="E115" t="str">
            <v>Nguyễn Thị Hồng Xuân</v>
          </cell>
          <cell r="F115">
            <v>0</v>
          </cell>
          <cell r="G115">
            <v>60.7</v>
          </cell>
          <cell r="H115">
            <v>6000</v>
          </cell>
          <cell r="I115">
            <v>364200</v>
          </cell>
          <cell r="J115">
            <v>0</v>
          </cell>
          <cell r="K115">
            <v>0</v>
          </cell>
          <cell r="L115">
            <v>0</v>
          </cell>
          <cell r="M115">
            <v>1</v>
          </cell>
          <cell r="N115">
            <v>80000</v>
          </cell>
          <cell r="O115">
            <v>80000</v>
          </cell>
          <cell r="P115">
            <v>0</v>
          </cell>
          <cell r="Q115">
            <v>0</v>
          </cell>
          <cell r="R115">
            <v>0</v>
          </cell>
          <cell r="S115">
            <v>414</v>
          </cell>
          <cell r="T115">
            <v>418</v>
          </cell>
          <cell r="U115">
            <v>4</v>
          </cell>
          <cell r="V115">
            <v>34500</v>
          </cell>
          <cell r="AA115">
            <v>478700</v>
          </cell>
          <cell r="AB115">
            <v>478700</v>
          </cell>
          <cell r="AC115">
            <v>478700</v>
          </cell>
          <cell r="AE115">
            <v>0</v>
          </cell>
          <cell r="AF115">
            <v>0</v>
          </cell>
          <cell r="AG115">
            <v>0</v>
          </cell>
          <cell r="AJ115">
            <v>478700</v>
          </cell>
          <cell r="AK115">
            <v>45170</v>
          </cell>
          <cell r="AL115" t="str">
            <v>TT dịch vụ T 09/2023, tiền nước T08/2023, gửi xe T09/2023</v>
          </cell>
          <cell r="AM115" t="str">
            <v>T9 còn 1 XM</v>
          </cell>
        </row>
        <row r="116">
          <cell r="B116" t="str">
            <v>12A06</v>
          </cell>
          <cell r="C116" t="str">
            <v>CT1.12A06</v>
          </cell>
          <cell r="D116" t="str">
            <v>12</v>
          </cell>
          <cell r="E116" t="str">
            <v>Phạm Thị Tuyết Lan</v>
          </cell>
          <cell r="F116">
            <v>0</v>
          </cell>
          <cell r="G116">
            <v>72.099999999999994</v>
          </cell>
          <cell r="H116">
            <v>6000</v>
          </cell>
          <cell r="I116">
            <v>432599.99999999994</v>
          </cell>
          <cell r="J116">
            <v>0</v>
          </cell>
          <cell r="K116">
            <v>0</v>
          </cell>
          <cell r="L116">
            <v>0</v>
          </cell>
          <cell r="M116">
            <v>1</v>
          </cell>
          <cell r="N116">
            <v>80000</v>
          </cell>
          <cell r="O116">
            <v>80000</v>
          </cell>
          <cell r="P116">
            <v>0</v>
          </cell>
          <cell r="Q116">
            <v>0</v>
          </cell>
          <cell r="R116">
            <v>0</v>
          </cell>
          <cell r="S116">
            <v>405</v>
          </cell>
          <cell r="T116">
            <v>419</v>
          </cell>
          <cell r="U116">
            <v>14</v>
          </cell>
          <cell r="V116">
            <v>126730.78199999999</v>
          </cell>
          <cell r="AA116">
            <v>639330.78199999989</v>
          </cell>
          <cell r="AB116">
            <v>639331</v>
          </cell>
          <cell r="AC116">
            <v>639331</v>
          </cell>
          <cell r="AE116">
            <v>0</v>
          </cell>
          <cell r="AF116">
            <v>0</v>
          </cell>
          <cell r="AG116">
            <v>0</v>
          </cell>
          <cell r="AJ116">
            <v>639331</v>
          </cell>
          <cell r="AK116">
            <v>45189</v>
          </cell>
          <cell r="AL116" t="str">
            <v>TT dịch vụ T 09/2023, tiền nước T08/2023, gửi xe T09/2023</v>
          </cell>
        </row>
        <row r="117">
          <cell r="B117" t="str">
            <v>12A07</v>
          </cell>
          <cell r="C117" t="str">
            <v>CT1.12A07</v>
          </cell>
          <cell r="D117" t="str">
            <v>12</v>
          </cell>
          <cell r="E117" t="str">
            <v>Nguyễn Ngọc Linh</v>
          </cell>
          <cell r="F117">
            <v>0</v>
          </cell>
          <cell r="G117">
            <v>60.7</v>
          </cell>
          <cell r="H117">
            <v>6000</v>
          </cell>
          <cell r="I117">
            <v>364200</v>
          </cell>
          <cell r="J117">
            <v>0</v>
          </cell>
          <cell r="K117">
            <v>0</v>
          </cell>
          <cell r="L117">
            <v>0</v>
          </cell>
          <cell r="M117">
            <v>1</v>
          </cell>
          <cell r="N117">
            <v>80000</v>
          </cell>
          <cell r="O117">
            <v>80000</v>
          </cell>
          <cell r="P117">
            <v>0</v>
          </cell>
          <cell r="Q117">
            <v>0</v>
          </cell>
          <cell r="R117">
            <v>0</v>
          </cell>
          <cell r="S117">
            <v>513</v>
          </cell>
          <cell r="T117">
            <v>531</v>
          </cell>
          <cell r="U117">
            <v>18</v>
          </cell>
          <cell r="V117">
            <v>167211.56399999998</v>
          </cell>
          <cell r="AA117">
            <v>611411.56400000001</v>
          </cell>
          <cell r="AB117">
            <v>611412</v>
          </cell>
          <cell r="AC117">
            <v>620931</v>
          </cell>
          <cell r="AE117">
            <v>-9519</v>
          </cell>
          <cell r="AF117">
            <v>0</v>
          </cell>
          <cell r="AG117">
            <v>-9519</v>
          </cell>
          <cell r="AJ117">
            <v>620931</v>
          </cell>
          <cell r="AK117">
            <v>45170</v>
          </cell>
          <cell r="AL117" t="str">
            <v>TT dịch vụ T 09/2023, tiền nước T08/2023, gửi xe T09/2023</v>
          </cell>
        </row>
        <row r="118">
          <cell r="B118" t="str">
            <v>12A08</v>
          </cell>
          <cell r="C118" t="str">
            <v>CT1.12A08</v>
          </cell>
          <cell r="D118" t="str">
            <v>12</v>
          </cell>
          <cell r="E118" t="str">
            <v>Nguyễn Văn Thức</v>
          </cell>
          <cell r="F118">
            <v>0</v>
          </cell>
          <cell r="G118">
            <v>100.5</v>
          </cell>
          <cell r="H118">
            <v>6000</v>
          </cell>
          <cell r="I118">
            <v>603000</v>
          </cell>
          <cell r="J118">
            <v>1</v>
          </cell>
          <cell r="K118">
            <v>1600000</v>
          </cell>
          <cell r="L118">
            <v>1600000</v>
          </cell>
          <cell r="M118">
            <v>1</v>
          </cell>
          <cell r="N118">
            <v>80000</v>
          </cell>
          <cell r="O118">
            <v>80000</v>
          </cell>
          <cell r="P118">
            <v>0</v>
          </cell>
          <cell r="Q118">
            <v>0</v>
          </cell>
          <cell r="R118">
            <v>0</v>
          </cell>
          <cell r="S118">
            <v>592</v>
          </cell>
          <cell r="T118">
            <v>597</v>
          </cell>
          <cell r="U118">
            <v>5</v>
          </cell>
          <cell r="V118">
            <v>43125</v>
          </cell>
          <cell r="AA118">
            <v>2326125</v>
          </cell>
          <cell r="AB118">
            <v>2326125</v>
          </cell>
          <cell r="AC118">
            <v>2326125</v>
          </cell>
          <cell r="AE118">
            <v>0</v>
          </cell>
          <cell r="AF118">
            <v>0</v>
          </cell>
          <cell r="AG118">
            <v>0</v>
          </cell>
          <cell r="AJ118">
            <v>2326125</v>
          </cell>
          <cell r="AK118">
            <v>45187</v>
          </cell>
          <cell r="AL118" t="str">
            <v>TT dịch vụ T 09/2023, tiền nước T08/2023, gửi xe T09/2023</v>
          </cell>
        </row>
        <row r="119">
          <cell r="B119" t="str">
            <v>12A09</v>
          </cell>
          <cell r="C119" t="str">
            <v>CT1.12A09</v>
          </cell>
          <cell r="D119" t="str">
            <v>12</v>
          </cell>
          <cell r="E119" t="str">
            <v>Vũ Hồng Lam</v>
          </cell>
          <cell r="F119">
            <v>0</v>
          </cell>
          <cell r="G119">
            <v>65.900000000000006</v>
          </cell>
          <cell r="H119">
            <v>6000</v>
          </cell>
          <cell r="I119">
            <v>395400.00000000006</v>
          </cell>
          <cell r="J119">
            <v>0</v>
          </cell>
          <cell r="K119">
            <v>0</v>
          </cell>
          <cell r="L119">
            <v>0</v>
          </cell>
          <cell r="M119">
            <v>1</v>
          </cell>
          <cell r="N119">
            <v>80000</v>
          </cell>
          <cell r="O119">
            <v>80000</v>
          </cell>
          <cell r="P119">
            <v>0</v>
          </cell>
          <cell r="Q119">
            <v>0</v>
          </cell>
          <cell r="R119">
            <v>0</v>
          </cell>
          <cell r="S119">
            <v>661</v>
          </cell>
          <cell r="T119">
            <v>679</v>
          </cell>
          <cell r="U119">
            <v>18</v>
          </cell>
          <cell r="V119">
            <v>167211.56399999998</v>
          </cell>
          <cell r="AA119">
            <v>642611.56400000001</v>
          </cell>
          <cell r="AB119">
            <v>642612</v>
          </cell>
          <cell r="AC119">
            <v>642612</v>
          </cell>
          <cell r="AE119">
            <v>0</v>
          </cell>
          <cell r="AF119">
            <v>0</v>
          </cell>
          <cell r="AG119">
            <v>0</v>
          </cell>
          <cell r="AJ119">
            <v>642612</v>
          </cell>
          <cell r="AK119">
            <v>45174</v>
          </cell>
          <cell r="AL119" t="str">
            <v>TT dịch vụ T 09/2023, tiền nước T08/2023, gửi xe T09/2023</v>
          </cell>
        </row>
        <row r="120">
          <cell r="B120" t="str">
            <v>12A10</v>
          </cell>
          <cell r="C120" t="str">
            <v>CT1.12A10</v>
          </cell>
          <cell r="D120" t="str">
            <v>12</v>
          </cell>
          <cell r="E120" t="str">
            <v xml:space="preserve">Lê Thị Quyên </v>
          </cell>
          <cell r="F120">
            <v>0</v>
          </cell>
          <cell r="G120">
            <v>94.1</v>
          </cell>
          <cell r="H120">
            <v>6000</v>
          </cell>
          <cell r="I120">
            <v>564600</v>
          </cell>
          <cell r="J120">
            <v>0</v>
          </cell>
          <cell r="K120">
            <v>0</v>
          </cell>
          <cell r="L120">
            <v>0</v>
          </cell>
          <cell r="M120">
            <v>2</v>
          </cell>
          <cell r="N120">
            <v>80000</v>
          </cell>
          <cell r="O120">
            <v>160000</v>
          </cell>
          <cell r="P120">
            <v>0</v>
          </cell>
          <cell r="Q120">
            <v>0</v>
          </cell>
          <cell r="R120">
            <v>0</v>
          </cell>
          <cell r="S120">
            <v>386</v>
          </cell>
          <cell r="T120">
            <v>397</v>
          </cell>
          <cell r="U120">
            <v>11</v>
          </cell>
          <cell r="V120">
            <v>96370.195500000002</v>
          </cell>
          <cell r="AA120">
            <v>820970.19550000003</v>
          </cell>
          <cell r="AB120">
            <v>820970</v>
          </cell>
          <cell r="AC120">
            <v>900970</v>
          </cell>
          <cell r="AE120">
            <v>-80000</v>
          </cell>
          <cell r="AF120">
            <v>0</v>
          </cell>
          <cell r="AG120">
            <v>-80000</v>
          </cell>
          <cell r="AJ120">
            <v>900970</v>
          </cell>
          <cell r="AK120" t="str">
            <v>13-09-2023                   14/09/2023</v>
          </cell>
          <cell r="AL120" t="str">
            <v>TT dịch vụ T 09/2023, tiền nước T08/2023, gửi xe T09/2023</v>
          </cell>
        </row>
        <row r="121">
          <cell r="B121" t="str">
            <v>12A11</v>
          </cell>
          <cell r="C121" t="str">
            <v>CT1.12A11</v>
          </cell>
          <cell r="D121" t="str">
            <v>12</v>
          </cell>
          <cell r="E121" t="str">
            <v>Lê Văn Quý</v>
          </cell>
          <cell r="F121">
            <v>0</v>
          </cell>
          <cell r="G121">
            <v>88.5</v>
          </cell>
          <cell r="H121">
            <v>6000</v>
          </cell>
          <cell r="I121">
            <v>531000</v>
          </cell>
          <cell r="J121">
            <v>0</v>
          </cell>
          <cell r="K121">
            <v>0</v>
          </cell>
          <cell r="L121">
            <v>0</v>
          </cell>
          <cell r="M121">
            <v>2</v>
          </cell>
          <cell r="N121">
            <v>80000</v>
          </cell>
          <cell r="O121">
            <v>160000</v>
          </cell>
          <cell r="P121">
            <v>0</v>
          </cell>
          <cell r="Q121">
            <v>0</v>
          </cell>
          <cell r="R121">
            <v>0</v>
          </cell>
          <cell r="S121">
            <v>821</v>
          </cell>
          <cell r="T121">
            <v>838</v>
          </cell>
          <cell r="U121">
            <v>17</v>
          </cell>
          <cell r="V121">
            <v>157091.36850000001</v>
          </cell>
          <cell r="AA121">
            <v>848091.36849999998</v>
          </cell>
          <cell r="AB121">
            <v>848091</v>
          </cell>
          <cell r="AC121">
            <v>848091</v>
          </cell>
          <cell r="AE121">
            <v>0</v>
          </cell>
          <cell r="AF121">
            <v>0</v>
          </cell>
          <cell r="AG121">
            <v>0</v>
          </cell>
          <cell r="AJ121">
            <v>848091</v>
          </cell>
          <cell r="AK121">
            <v>45174</v>
          </cell>
          <cell r="AL121" t="str">
            <v>TT dịch vụ T 09/2023, tiền nước T08/2023, gửi xe T09/2023</v>
          </cell>
        </row>
        <row r="122">
          <cell r="B122">
            <v>1401</v>
          </cell>
          <cell r="C122" t="str">
            <v>CT1.1401</v>
          </cell>
          <cell r="D122" t="str">
            <v>14</v>
          </cell>
          <cell r="E122" t="str">
            <v>Phạm Hữu Phúc</v>
          </cell>
          <cell r="F122">
            <v>0</v>
          </cell>
          <cell r="G122">
            <v>88.5</v>
          </cell>
          <cell r="H122">
            <v>6000</v>
          </cell>
          <cell r="I122">
            <v>531000</v>
          </cell>
          <cell r="J122">
            <v>1</v>
          </cell>
          <cell r="K122">
            <v>1600000</v>
          </cell>
          <cell r="L122">
            <v>1600000</v>
          </cell>
          <cell r="M122">
            <v>1</v>
          </cell>
          <cell r="N122">
            <v>80000</v>
          </cell>
          <cell r="O122">
            <v>80000</v>
          </cell>
          <cell r="P122">
            <v>0</v>
          </cell>
          <cell r="Q122">
            <v>0</v>
          </cell>
          <cell r="R122">
            <v>0</v>
          </cell>
          <cell r="S122">
            <v>408</v>
          </cell>
          <cell r="T122">
            <v>428</v>
          </cell>
          <cell r="U122">
            <v>20</v>
          </cell>
          <cell r="V122">
            <v>187451.95500000002</v>
          </cell>
          <cell r="AA122">
            <v>2398451.9550000001</v>
          </cell>
          <cell r="AB122">
            <v>2398452</v>
          </cell>
          <cell r="AC122">
            <v>2398452</v>
          </cell>
          <cell r="AE122">
            <v>0</v>
          </cell>
          <cell r="AF122">
            <v>0</v>
          </cell>
          <cell r="AG122">
            <v>0</v>
          </cell>
          <cell r="AH122" t="str">
            <v>Gửi TBP qua Zalo</v>
          </cell>
          <cell r="AJ122">
            <v>2398452</v>
          </cell>
          <cell r="AK122">
            <v>45183</v>
          </cell>
          <cell r="AL122" t="str">
            <v>TT dịch vụ T 09/2023, tiền nước T08/2023, gửi xe T09/2023</v>
          </cell>
        </row>
        <row r="123">
          <cell r="B123">
            <v>1402</v>
          </cell>
          <cell r="C123" t="str">
            <v>CT1.1402</v>
          </cell>
          <cell r="D123" t="str">
            <v>14</v>
          </cell>
          <cell r="E123" t="str">
            <v>Trịnh Minh Cường</v>
          </cell>
          <cell r="F123">
            <v>0</v>
          </cell>
          <cell r="G123">
            <v>94.1</v>
          </cell>
          <cell r="H123">
            <v>6000</v>
          </cell>
          <cell r="I123">
            <v>564600</v>
          </cell>
          <cell r="J123">
            <v>0</v>
          </cell>
          <cell r="K123">
            <v>0</v>
          </cell>
          <cell r="L123">
            <v>0</v>
          </cell>
          <cell r="M123">
            <v>2</v>
          </cell>
          <cell r="N123">
            <v>80000</v>
          </cell>
          <cell r="O123">
            <v>160000</v>
          </cell>
          <cell r="P123">
            <v>0</v>
          </cell>
          <cell r="Q123">
            <v>0</v>
          </cell>
          <cell r="R123">
            <v>0</v>
          </cell>
          <cell r="S123">
            <v>726</v>
          </cell>
          <cell r="T123">
            <v>740</v>
          </cell>
          <cell r="U123">
            <v>14</v>
          </cell>
          <cell r="V123">
            <v>126730.78199999999</v>
          </cell>
          <cell r="AA123">
            <v>851330.78200000001</v>
          </cell>
          <cell r="AB123">
            <v>851331</v>
          </cell>
          <cell r="AC123">
            <v>851331</v>
          </cell>
          <cell r="AE123">
            <v>0</v>
          </cell>
          <cell r="AF123">
            <v>0</v>
          </cell>
          <cell r="AG123">
            <v>0</v>
          </cell>
          <cell r="AJ123">
            <v>851331</v>
          </cell>
          <cell r="AK123">
            <v>45185</v>
          </cell>
          <cell r="AL123" t="str">
            <v>TT dịch vụ T 09/2023, tiền nước T08/2023, gửi xe T09/2023</v>
          </cell>
        </row>
        <row r="124">
          <cell r="B124">
            <v>1403</v>
          </cell>
          <cell r="C124" t="str">
            <v>CT1.1403</v>
          </cell>
          <cell r="D124" t="str">
            <v>14</v>
          </cell>
          <cell r="E124" t="str">
            <v>Nguyễn Quang Thái</v>
          </cell>
          <cell r="F124">
            <v>0</v>
          </cell>
          <cell r="G124">
            <v>65.900000000000006</v>
          </cell>
          <cell r="H124">
            <v>6000</v>
          </cell>
          <cell r="I124">
            <v>395400.00000000006</v>
          </cell>
          <cell r="J124">
            <v>0</v>
          </cell>
          <cell r="K124">
            <v>0</v>
          </cell>
          <cell r="L124">
            <v>0</v>
          </cell>
          <cell r="M124">
            <v>2</v>
          </cell>
          <cell r="N124">
            <v>80000</v>
          </cell>
          <cell r="O124">
            <v>160000</v>
          </cell>
          <cell r="P124">
            <v>0</v>
          </cell>
          <cell r="Q124">
            <v>0</v>
          </cell>
          <cell r="R124">
            <v>0</v>
          </cell>
          <cell r="S124">
            <v>639</v>
          </cell>
          <cell r="T124">
            <v>657</v>
          </cell>
          <cell r="U124">
            <v>18</v>
          </cell>
          <cell r="V124">
            <v>167211.56399999998</v>
          </cell>
          <cell r="AA124">
            <v>722611.56400000001</v>
          </cell>
          <cell r="AB124">
            <v>722612</v>
          </cell>
          <cell r="AC124">
            <v>722612</v>
          </cell>
          <cell r="AE124">
            <v>0</v>
          </cell>
          <cell r="AF124">
            <v>0</v>
          </cell>
          <cell r="AG124">
            <v>0</v>
          </cell>
          <cell r="AJ124">
            <v>722612</v>
          </cell>
          <cell r="AK124">
            <v>45183</v>
          </cell>
          <cell r="AL124" t="str">
            <v>TT dịch vụ T 09/2023, tiền nước T08/2023, gửi xe T09/2023</v>
          </cell>
        </row>
        <row r="125">
          <cell r="B125">
            <v>1404</v>
          </cell>
          <cell r="C125" t="str">
            <v>CT1.1404</v>
          </cell>
          <cell r="D125" t="str">
            <v>14</v>
          </cell>
          <cell r="E125" t="str">
            <v>Đào Minh Thắng</v>
          </cell>
          <cell r="F125">
            <v>0</v>
          </cell>
          <cell r="G125">
            <v>100.5</v>
          </cell>
          <cell r="H125">
            <v>6000</v>
          </cell>
          <cell r="I125">
            <v>603000</v>
          </cell>
          <cell r="J125">
            <v>0</v>
          </cell>
          <cell r="K125">
            <v>0</v>
          </cell>
          <cell r="L125">
            <v>0</v>
          </cell>
          <cell r="M125">
            <v>3</v>
          </cell>
          <cell r="N125">
            <v>80000</v>
          </cell>
          <cell r="O125">
            <v>240000</v>
          </cell>
          <cell r="P125">
            <v>1</v>
          </cell>
          <cell r="Q125">
            <v>0</v>
          </cell>
          <cell r="R125">
            <v>0</v>
          </cell>
          <cell r="S125">
            <v>517</v>
          </cell>
          <cell r="T125">
            <v>535</v>
          </cell>
          <cell r="U125">
            <v>18</v>
          </cell>
          <cell r="V125">
            <v>167211.56399999998</v>
          </cell>
          <cell r="AA125">
            <v>1010211.564</v>
          </cell>
          <cell r="AB125">
            <v>1010212</v>
          </cell>
          <cell r="AC125">
            <v>1010212</v>
          </cell>
          <cell r="AE125">
            <v>0</v>
          </cell>
          <cell r="AF125">
            <v>0</v>
          </cell>
          <cell r="AG125">
            <v>0</v>
          </cell>
          <cell r="AJ125">
            <v>1010212</v>
          </cell>
          <cell r="AK125">
            <v>45175</v>
          </cell>
          <cell r="AL125" t="str">
            <v>TT dịch vụ T 09/2023, tiền nước T08/2023, gửi xe T09/2023</v>
          </cell>
        </row>
        <row r="126">
          <cell r="B126">
            <v>1405</v>
          </cell>
          <cell r="C126" t="str">
            <v>CT1.1405</v>
          </cell>
          <cell r="D126" t="str">
            <v>14</v>
          </cell>
          <cell r="E126" t="str">
            <v>Phạm Thị Lan</v>
          </cell>
          <cell r="F126">
            <v>0</v>
          </cell>
          <cell r="G126">
            <v>60.7</v>
          </cell>
          <cell r="H126">
            <v>6000</v>
          </cell>
          <cell r="I126">
            <v>364200</v>
          </cell>
          <cell r="J126">
            <v>0</v>
          </cell>
          <cell r="K126">
            <v>0</v>
          </cell>
          <cell r="L126">
            <v>0</v>
          </cell>
          <cell r="M126">
            <v>2</v>
          </cell>
          <cell r="N126">
            <v>80000</v>
          </cell>
          <cell r="O126">
            <v>160000</v>
          </cell>
          <cell r="P126">
            <v>0</v>
          </cell>
          <cell r="Q126">
            <v>0</v>
          </cell>
          <cell r="R126">
            <v>0</v>
          </cell>
          <cell r="S126">
            <v>368</v>
          </cell>
          <cell r="T126">
            <v>379</v>
          </cell>
          <cell r="U126">
            <v>11</v>
          </cell>
          <cell r="V126">
            <v>96370.195500000002</v>
          </cell>
          <cell r="AA126">
            <v>620570.19550000003</v>
          </cell>
          <cell r="AB126">
            <v>620570</v>
          </cell>
          <cell r="AC126">
            <v>620570</v>
          </cell>
          <cell r="AE126">
            <v>0</v>
          </cell>
          <cell r="AF126">
            <v>0</v>
          </cell>
          <cell r="AG126">
            <v>0</v>
          </cell>
          <cell r="AJ126">
            <v>620570</v>
          </cell>
          <cell r="AK126">
            <v>45173</v>
          </cell>
          <cell r="AL126" t="str">
            <v>TT dịch vụ T 09/2023, tiền nước T08/2023, gửi xe T09/2023</v>
          </cell>
        </row>
        <row r="127">
          <cell r="B127">
            <v>1406</v>
          </cell>
          <cell r="C127" t="str">
            <v>CT1.1406</v>
          </cell>
          <cell r="D127" t="str">
            <v>14</v>
          </cell>
          <cell r="E127" t="str">
            <v>Nguyễn Thị Hồng Minh</v>
          </cell>
          <cell r="F127">
            <v>0</v>
          </cell>
          <cell r="G127">
            <v>72.099999999999994</v>
          </cell>
          <cell r="H127">
            <v>6000</v>
          </cell>
          <cell r="I127">
            <v>432599.99999999994</v>
          </cell>
          <cell r="J127">
            <v>0</v>
          </cell>
          <cell r="K127">
            <v>0</v>
          </cell>
          <cell r="L127">
            <v>0</v>
          </cell>
          <cell r="M127">
            <v>3</v>
          </cell>
          <cell r="N127">
            <v>80000</v>
          </cell>
          <cell r="O127">
            <v>240000</v>
          </cell>
          <cell r="P127">
            <v>0</v>
          </cell>
          <cell r="Q127">
            <v>0</v>
          </cell>
          <cell r="R127">
            <v>0</v>
          </cell>
          <cell r="S127">
            <v>619</v>
          </cell>
          <cell r="T127">
            <v>634</v>
          </cell>
          <cell r="U127">
            <v>15</v>
          </cell>
          <cell r="V127">
            <v>136850.97750000001</v>
          </cell>
          <cell r="AA127">
            <v>809450.97750000004</v>
          </cell>
          <cell r="AB127">
            <v>809451</v>
          </cell>
          <cell r="AC127">
            <v>809451</v>
          </cell>
          <cell r="AE127">
            <v>0</v>
          </cell>
          <cell r="AF127">
            <v>0</v>
          </cell>
          <cell r="AG127">
            <v>0</v>
          </cell>
          <cell r="AJ127">
            <v>809451</v>
          </cell>
          <cell r="AK127">
            <v>45176</v>
          </cell>
          <cell r="AL127" t="str">
            <v>TT dịch vụ T 09/2023, tiền nước T08/2023, gửi xe T09/2023</v>
          </cell>
        </row>
        <row r="128">
          <cell r="B128">
            <v>1407</v>
          </cell>
          <cell r="C128" t="str">
            <v>CT1.1407</v>
          </cell>
          <cell r="D128" t="str">
            <v>14</v>
          </cell>
          <cell r="E128" t="str">
            <v>Bùi Văn Sơn</v>
          </cell>
          <cell r="F128">
            <v>0</v>
          </cell>
          <cell r="G128">
            <v>60.7</v>
          </cell>
          <cell r="H128">
            <v>6000</v>
          </cell>
          <cell r="I128">
            <v>364200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125</v>
          </cell>
          <cell r="T128">
            <v>131</v>
          </cell>
          <cell r="U128">
            <v>6</v>
          </cell>
          <cell r="V128">
            <v>51750</v>
          </cell>
          <cell r="AA128">
            <v>415950</v>
          </cell>
          <cell r="AB128">
            <v>415950</v>
          </cell>
          <cell r="AC128">
            <v>415950</v>
          </cell>
          <cell r="AE128">
            <v>0</v>
          </cell>
          <cell r="AF128">
            <v>0</v>
          </cell>
          <cell r="AG128">
            <v>0</v>
          </cell>
          <cell r="AJ128">
            <v>415950</v>
          </cell>
          <cell r="AK128">
            <v>45175</v>
          </cell>
          <cell r="AL128" t="str">
            <v>TT dịch vụ T 09/2023, tiền nước T08/2023, gửi xe T09/2023</v>
          </cell>
        </row>
        <row r="129">
          <cell r="B129">
            <v>1408</v>
          </cell>
          <cell r="C129" t="str">
            <v>CT1.1408</v>
          </cell>
          <cell r="D129" t="str">
            <v>14</v>
          </cell>
          <cell r="E129" t="str">
            <v>Lê Quốc Hưng</v>
          </cell>
          <cell r="F129">
            <v>0</v>
          </cell>
          <cell r="G129">
            <v>100.5</v>
          </cell>
          <cell r="H129">
            <v>6000</v>
          </cell>
          <cell r="I129">
            <v>603000</v>
          </cell>
          <cell r="J129">
            <v>0</v>
          </cell>
          <cell r="K129">
            <v>0</v>
          </cell>
          <cell r="L129">
            <v>0</v>
          </cell>
          <cell r="M129">
            <v>2</v>
          </cell>
          <cell r="N129">
            <v>80000</v>
          </cell>
          <cell r="O129">
            <v>160000</v>
          </cell>
          <cell r="P129">
            <v>0</v>
          </cell>
          <cell r="Q129">
            <v>0</v>
          </cell>
          <cell r="R129">
            <v>0</v>
          </cell>
          <cell r="S129">
            <v>604</v>
          </cell>
          <cell r="T129">
            <v>620</v>
          </cell>
          <cell r="U129">
            <v>16</v>
          </cell>
          <cell r="V129">
            <v>146971.17300000001</v>
          </cell>
          <cell r="AA129">
            <v>909971.17299999995</v>
          </cell>
          <cell r="AB129">
            <v>909971</v>
          </cell>
          <cell r="AC129">
            <v>909971</v>
          </cell>
          <cell r="AE129">
            <v>0</v>
          </cell>
          <cell r="AF129">
            <v>0</v>
          </cell>
          <cell r="AG129">
            <v>0</v>
          </cell>
          <cell r="AJ129">
            <v>909971</v>
          </cell>
          <cell r="AK129">
            <v>45189</v>
          </cell>
          <cell r="AL129" t="str">
            <v>TT dịch vụ T 09/2023, tiền nước T08/2023, gửi xe T09/2023</v>
          </cell>
        </row>
        <row r="130">
          <cell r="B130">
            <v>1409</v>
          </cell>
          <cell r="C130" t="str">
            <v>CT1.1409</v>
          </cell>
          <cell r="D130" t="str">
            <v>14</v>
          </cell>
          <cell r="E130" t="str">
            <v>Dương Chí Thanh</v>
          </cell>
          <cell r="F130">
            <v>0</v>
          </cell>
          <cell r="G130">
            <v>65.900000000000006</v>
          </cell>
          <cell r="H130">
            <v>6000</v>
          </cell>
          <cell r="I130">
            <v>395400.00000000006</v>
          </cell>
          <cell r="J130">
            <v>0</v>
          </cell>
          <cell r="K130">
            <v>0</v>
          </cell>
          <cell r="L130">
            <v>0</v>
          </cell>
          <cell r="M130">
            <v>1</v>
          </cell>
          <cell r="N130">
            <v>80000</v>
          </cell>
          <cell r="O130">
            <v>80000</v>
          </cell>
          <cell r="P130">
            <v>1</v>
          </cell>
          <cell r="Q130">
            <v>0</v>
          </cell>
          <cell r="R130">
            <v>0</v>
          </cell>
          <cell r="S130">
            <v>252</v>
          </cell>
          <cell r="T130">
            <v>262</v>
          </cell>
          <cell r="U130">
            <v>10</v>
          </cell>
          <cell r="V130">
            <v>86250</v>
          </cell>
          <cell r="AA130">
            <v>561650</v>
          </cell>
          <cell r="AB130">
            <v>561650</v>
          </cell>
          <cell r="AC130">
            <v>561650</v>
          </cell>
          <cell r="AE130">
            <v>0</v>
          </cell>
          <cell r="AF130">
            <v>0</v>
          </cell>
          <cell r="AG130">
            <v>0</v>
          </cell>
          <cell r="AJ130">
            <v>561650</v>
          </cell>
          <cell r="AK130">
            <v>45178</v>
          </cell>
          <cell r="AL130" t="str">
            <v>TT dịch vụ T 09/2023, tiền nước T08/2023, gửi xe T09/2023</v>
          </cell>
        </row>
        <row r="131">
          <cell r="B131">
            <v>1410</v>
          </cell>
          <cell r="C131" t="str">
            <v>CT1.1410</v>
          </cell>
          <cell r="D131" t="str">
            <v>14</v>
          </cell>
          <cell r="E131" t="str">
            <v>Lê Gia Bình</v>
          </cell>
          <cell r="F131">
            <v>0</v>
          </cell>
          <cell r="G131">
            <v>94.1</v>
          </cell>
          <cell r="H131">
            <v>6000</v>
          </cell>
          <cell r="I131">
            <v>564600</v>
          </cell>
          <cell r="J131">
            <v>0</v>
          </cell>
          <cell r="K131">
            <v>0</v>
          </cell>
          <cell r="L131">
            <v>0</v>
          </cell>
          <cell r="M131">
            <v>2</v>
          </cell>
          <cell r="N131">
            <v>80000</v>
          </cell>
          <cell r="O131">
            <v>160000</v>
          </cell>
          <cell r="P131">
            <v>0</v>
          </cell>
          <cell r="Q131">
            <v>0</v>
          </cell>
          <cell r="R131">
            <v>0</v>
          </cell>
          <cell r="S131">
            <v>628</v>
          </cell>
          <cell r="T131">
            <v>642</v>
          </cell>
          <cell r="U131">
            <v>14</v>
          </cell>
          <cell r="V131">
            <v>126730.78199999999</v>
          </cell>
          <cell r="AA131">
            <v>851330.78200000001</v>
          </cell>
          <cell r="AB131">
            <v>851331</v>
          </cell>
          <cell r="AC131">
            <v>851331</v>
          </cell>
          <cell r="AE131">
            <v>0</v>
          </cell>
          <cell r="AF131">
            <v>0</v>
          </cell>
          <cell r="AG131">
            <v>0</v>
          </cell>
          <cell r="AJ131">
            <v>851331</v>
          </cell>
          <cell r="AK131">
            <v>45187</v>
          </cell>
          <cell r="AL131" t="str">
            <v>TT dịch vụ T 09/2023, tiền nước T08/2023, gửi xe T09/2023</v>
          </cell>
        </row>
        <row r="132">
          <cell r="B132">
            <v>1411</v>
          </cell>
          <cell r="C132" t="str">
            <v>CT1.1411</v>
          </cell>
          <cell r="D132" t="str">
            <v>14</v>
          </cell>
          <cell r="E132" t="str">
            <v>Nguyễn Phương Ngọc</v>
          </cell>
          <cell r="F132">
            <v>0</v>
          </cell>
          <cell r="G132">
            <v>88.5</v>
          </cell>
          <cell r="H132">
            <v>6000</v>
          </cell>
          <cell r="I132">
            <v>531000</v>
          </cell>
          <cell r="J132">
            <v>0</v>
          </cell>
          <cell r="K132">
            <v>0</v>
          </cell>
          <cell r="L132">
            <v>0</v>
          </cell>
          <cell r="M132">
            <v>4</v>
          </cell>
          <cell r="N132">
            <v>80000</v>
          </cell>
          <cell r="O132">
            <v>320000</v>
          </cell>
          <cell r="P132">
            <v>1</v>
          </cell>
          <cell r="Q132">
            <v>0</v>
          </cell>
          <cell r="R132">
            <v>0</v>
          </cell>
          <cell r="S132">
            <v>338</v>
          </cell>
          <cell r="T132">
            <v>345</v>
          </cell>
          <cell r="U132">
            <v>7</v>
          </cell>
          <cell r="V132">
            <v>60375</v>
          </cell>
          <cell r="AA132">
            <v>911375</v>
          </cell>
          <cell r="AB132">
            <v>911375</v>
          </cell>
          <cell r="AC132">
            <v>911375</v>
          </cell>
          <cell r="AE132">
            <v>0</v>
          </cell>
          <cell r="AF132">
            <v>0</v>
          </cell>
          <cell r="AG132">
            <v>0</v>
          </cell>
          <cell r="AI132">
            <v>911375</v>
          </cell>
          <cell r="AK132">
            <v>45180</v>
          </cell>
          <cell r="AL132" t="str">
            <v>TT dịch vụ T 09/2023, tiền nước T08/2023, gửi xe T09/2023</v>
          </cell>
        </row>
        <row r="133">
          <cell r="B133">
            <v>1501</v>
          </cell>
          <cell r="C133" t="str">
            <v>CT1.1501</v>
          </cell>
          <cell r="D133" t="str">
            <v>15</v>
          </cell>
          <cell r="E133" t="str">
            <v>Đào Xuân Tùng</v>
          </cell>
          <cell r="F133">
            <v>0</v>
          </cell>
          <cell r="G133">
            <v>88.5</v>
          </cell>
          <cell r="H133">
            <v>6000</v>
          </cell>
          <cell r="I133">
            <v>531000</v>
          </cell>
          <cell r="J133">
            <v>1</v>
          </cell>
          <cell r="K133">
            <v>1600000</v>
          </cell>
          <cell r="L133">
            <v>1600000</v>
          </cell>
          <cell r="M133">
            <v>3</v>
          </cell>
          <cell r="N133">
            <v>80000</v>
          </cell>
          <cell r="O133">
            <v>280000</v>
          </cell>
          <cell r="P133">
            <v>1</v>
          </cell>
          <cell r="Q133">
            <v>0</v>
          </cell>
          <cell r="R133">
            <v>0</v>
          </cell>
          <cell r="S133">
            <v>931</v>
          </cell>
          <cell r="T133">
            <v>956</v>
          </cell>
          <cell r="U133">
            <v>25</v>
          </cell>
          <cell r="V133">
            <v>256451.95500000002</v>
          </cell>
          <cell r="AA133">
            <v>2667451.9550000001</v>
          </cell>
          <cell r="AB133">
            <v>2667452</v>
          </cell>
          <cell r="AC133">
            <v>2667452</v>
          </cell>
          <cell r="AE133">
            <v>0</v>
          </cell>
          <cell r="AF133">
            <v>0</v>
          </cell>
          <cell r="AG133">
            <v>0</v>
          </cell>
          <cell r="AJ133">
            <v>2667452</v>
          </cell>
          <cell r="AK133">
            <v>45170</v>
          </cell>
          <cell r="AL133" t="str">
            <v>TT dịch vụ T 09/2023, tiền nước T08/2023, gửi xe T09/2023</v>
          </cell>
        </row>
        <row r="134">
          <cell r="B134">
            <v>1502</v>
          </cell>
          <cell r="C134" t="str">
            <v>CT1.1502</v>
          </cell>
          <cell r="D134" t="str">
            <v>15</v>
          </cell>
          <cell r="E134" t="str">
            <v>Nguyễn Thị Hợi</v>
          </cell>
          <cell r="F134">
            <v>0</v>
          </cell>
          <cell r="G134">
            <v>94.1</v>
          </cell>
          <cell r="H134">
            <v>6000</v>
          </cell>
          <cell r="I134">
            <v>564600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1040</v>
          </cell>
          <cell r="T134">
            <v>1075</v>
          </cell>
          <cell r="U134">
            <v>35</v>
          </cell>
          <cell r="V134">
            <v>463451.95500000002</v>
          </cell>
          <cell r="AA134">
            <v>1028051.9550000001</v>
          </cell>
          <cell r="AB134">
            <v>1028052</v>
          </cell>
          <cell r="AC134">
            <v>1028052</v>
          </cell>
          <cell r="AE134">
            <v>0</v>
          </cell>
          <cell r="AF134">
            <v>0</v>
          </cell>
          <cell r="AG134">
            <v>0</v>
          </cell>
          <cell r="AI134">
            <v>1028052</v>
          </cell>
          <cell r="AK134">
            <v>45180</v>
          </cell>
          <cell r="AL134" t="str">
            <v>TT dịch vụ T 09/2023, tiền nước T08/2023, gửi xe T09/2023</v>
          </cell>
        </row>
        <row r="135">
          <cell r="B135">
            <v>1503</v>
          </cell>
          <cell r="C135" t="str">
            <v>CT1.1503</v>
          </cell>
          <cell r="D135" t="str">
            <v>15</v>
          </cell>
          <cell r="E135" t="str">
            <v>Đoàn Vinh Quang</v>
          </cell>
          <cell r="F135">
            <v>0</v>
          </cell>
          <cell r="G135">
            <v>65.900000000000006</v>
          </cell>
          <cell r="H135">
            <v>6000</v>
          </cell>
          <cell r="I135">
            <v>395400.00000000006</v>
          </cell>
          <cell r="K135">
            <v>0</v>
          </cell>
          <cell r="L135">
            <v>0</v>
          </cell>
          <cell r="M135">
            <v>1</v>
          </cell>
          <cell r="N135">
            <v>80000</v>
          </cell>
          <cell r="O135">
            <v>80000</v>
          </cell>
          <cell r="P135">
            <v>0</v>
          </cell>
          <cell r="Q135">
            <v>0</v>
          </cell>
          <cell r="R135">
            <v>0</v>
          </cell>
          <cell r="S135">
            <v>625</v>
          </cell>
          <cell r="T135">
            <v>634</v>
          </cell>
          <cell r="U135">
            <v>9</v>
          </cell>
          <cell r="V135">
            <v>77625</v>
          </cell>
          <cell r="AA135">
            <v>553025</v>
          </cell>
          <cell r="AB135">
            <v>553025</v>
          </cell>
          <cell r="AC135">
            <v>553025</v>
          </cell>
          <cell r="AE135">
            <v>0</v>
          </cell>
          <cell r="AF135">
            <v>0</v>
          </cell>
          <cell r="AG135">
            <v>0</v>
          </cell>
          <cell r="AJ135">
            <v>553025</v>
          </cell>
          <cell r="AK135">
            <v>45174</v>
          </cell>
          <cell r="AL135" t="str">
            <v>TT dịch vụ T 09/2023, tiền nước T08/2023, gửi xe T09/2023</v>
          </cell>
        </row>
        <row r="136">
          <cell r="B136">
            <v>1504</v>
          </cell>
          <cell r="C136" t="str">
            <v>CT1.1504</v>
          </cell>
          <cell r="D136" t="str">
            <v>15</v>
          </cell>
          <cell r="E136" t="str">
            <v>Nguyễn Thế Thanh</v>
          </cell>
          <cell r="F136">
            <v>0</v>
          </cell>
          <cell r="G136">
            <v>100.5</v>
          </cell>
          <cell r="H136">
            <v>6000</v>
          </cell>
          <cell r="I136">
            <v>603000</v>
          </cell>
          <cell r="J136">
            <v>0</v>
          </cell>
          <cell r="K136">
            <v>0</v>
          </cell>
          <cell r="L136">
            <v>0</v>
          </cell>
          <cell r="M136">
            <v>3</v>
          </cell>
          <cell r="N136">
            <v>80000</v>
          </cell>
          <cell r="O136">
            <v>240000</v>
          </cell>
          <cell r="P136">
            <v>0</v>
          </cell>
          <cell r="Q136">
            <v>0</v>
          </cell>
          <cell r="R136">
            <v>0</v>
          </cell>
          <cell r="S136">
            <v>122</v>
          </cell>
          <cell r="T136">
            <v>125</v>
          </cell>
          <cell r="U136">
            <v>3</v>
          </cell>
          <cell r="V136">
            <v>25875</v>
          </cell>
          <cell r="AA136">
            <v>868875</v>
          </cell>
          <cell r="AB136">
            <v>868875</v>
          </cell>
          <cell r="AC136">
            <v>868875</v>
          </cell>
          <cell r="AE136">
            <v>0</v>
          </cell>
          <cell r="AF136">
            <v>0</v>
          </cell>
          <cell r="AG136">
            <v>0</v>
          </cell>
          <cell r="AJ136">
            <v>868875</v>
          </cell>
          <cell r="AK136">
            <v>45183</v>
          </cell>
          <cell r="AL136" t="str">
            <v>TT dịch vụ T 09/2023, tiền nước T08/2023, gửi xe T09/2023</v>
          </cell>
        </row>
        <row r="137">
          <cell r="B137">
            <v>1505</v>
          </cell>
          <cell r="C137" t="str">
            <v>CT1.1505</v>
          </cell>
          <cell r="D137" t="str">
            <v>15</v>
          </cell>
          <cell r="E137" t="str">
            <v>Lê Duy Tới</v>
          </cell>
          <cell r="F137">
            <v>0</v>
          </cell>
          <cell r="G137">
            <v>60.7</v>
          </cell>
          <cell r="H137">
            <v>6000</v>
          </cell>
          <cell r="I137">
            <v>364200</v>
          </cell>
          <cell r="J137">
            <v>0</v>
          </cell>
          <cell r="K137">
            <v>0</v>
          </cell>
          <cell r="L137">
            <v>0</v>
          </cell>
          <cell r="M137">
            <v>3</v>
          </cell>
          <cell r="N137">
            <v>80000</v>
          </cell>
          <cell r="O137">
            <v>240000</v>
          </cell>
          <cell r="P137">
            <v>0</v>
          </cell>
          <cell r="Q137">
            <v>0</v>
          </cell>
          <cell r="R137">
            <v>0</v>
          </cell>
          <cell r="S137">
            <v>608</v>
          </cell>
          <cell r="T137">
            <v>626</v>
          </cell>
          <cell r="U137">
            <v>18</v>
          </cell>
          <cell r="V137">
            <v>167211.56399999998</v>
          </cell>
          <cell r="AA137">
            <v>771411.56400000001</v>
          </cell>
          <cell r="AB137">
            <v>771412</v>
          </cell>
          <cell r="AC137">
            <v>771412</v>
          </cell>
          <cell r="AE137">
            <v>0</v>
          </cell>
          <cell r="AF137">
            <v>0</v>
          </cell>
          <cell r="AG137">
            <v>0</v>
          </cell>
          <cell r="AJ137">
            <v>771412</v>
          </cell>
          <cell r="AK137">
            <v>45170</v>
          </cell>
          <cell r="AL137" t="str">
            <v>TT dịch vụ T 09/2023, tiền nước T08/2023, gửi xe T09/2023</v>
          </cell>
        </row>
        <row r="138">
          <cell r="B138">
            <v>1506</v>
          </cell>
          <cell r="C138" t="str">
            <v>CT1.1506</v>
          </cell>
          <cell r="D138" t="str">
            <v>15</v>
          </cell>
          <cell r="E138" t="str">
            <v>Trần Thị Mai Anh</v>
          </cell>
          <cell r="F138">
            <v>0</v>
          </cell>
          <cell r="G138">
            <v>72.099999999999994</v>
          </cell>
          <cell r="H138">
            <v>6000</v>
          </cell>
          <cell r="I138">
            <v>432599.99999999994</v>
          </cell>
          <cell r="J138">
            <v>1</v>
          </cell>
          <cell r="K138">
            <v>1600000</v>
          </cell>
          <cell r="L138">
            <v>1600000</v>
          </cell>
          <cell r="M138">
            <v>2</v>
          </cell>
          <cell r="N138">
            <v>80000</v>
          </cell>
          <cell r="O138">
            <v>160000</v>
          </cell>
          <cell r="P138">
            <v>0</v>
          </cell>
          <cell r="Q138">
            <v>0</v>
          </cell>
          <cell r="R138">
            <v>0</v>
          </cell>
          <cell r="S138">
            <v>462</v>
          </cell>
          <cell r="T138">
            <v>472</v>
          </cell>
          <cell r="U138">
            <v>10</v>
          </cell>
          <cell r="V138">
            <v>86250</v>
          </cell>
          <cell r="AA138">
            <v>2278850</v>
          </cell>
          <cell r="AB138">
            <v>2278850</v>
          </cell>
          <cell r="AC138">
            <v>2278850</v>
          </cell>
          <cell r="AE138">
            <v>0</v>
          </cell>
          <cell r="AF138">
            <v>0</v>
          </cell>
          <cell r="AG138">
            <v>0</v>
          </cell>
          <cell r="AJ138">
            <v>2278850</v>
          </cell>
          <cell r="AK138">
            <v>45183</v>
          </cell>
          <cell r="AL138" t="str">
            <v>TT dịch vụ T 09/2023, tiền nước T08/2023, gửi xe T09/2023</v>
          </cell>
        </row>
        <row r="139">
          <cell r="B139">
            <v>1507</v>
          </cell>
          <cell r="C139" t="str">
            <v>CT1.1507</v>
          </cell>
          <cell r="D139" t="str">
            <v>15</v>
          </cell>
          <cell r="E139" t="str">
            <v>Lê Mạnh Cường</v>
          </cell>
          <cell r="F139">
            <v>0</v>
          </cell>
          <cell r="G139">
            <v>60.7</v>
          </cell>
          <cell r="H139">
            <v>6000</v>
          </cell>
          <cell r="I139">
            <v>364200</v>
          </cell>
          <cell r="J139">
            <v>1</v>
          </cell>
          <cell r="K139">
            <v>1600000</v>
          </cell>
          <cell r="L139">
            <v>1600000</v>
          </cell>
          <cell r="M139">
            <v>1</v>
          </cell>
          <cell r="N139">
            <v>80000</v>
          </cell>
          <cell r="O139">
            <v>80000</v>
          </cell>
          <cell r="P139">
            <v>0</v>
          </cell>
          <cell r="Q139">
            <v>0</v>
          </cell>
          <cell r="R139">
            <v>0</v>
          </cell>
          <cell r="S139">
            <v>266</v>
          </cell>
          <cell r="T139">
            <v>270</v>
          </cell>
          <cell r="U139">
            <v>4</v>
          </cell>
          <cell r="V139">
            <v>34500</v>
          </cell>
          <cell r="AA139">
            <v>2078700</v>
          </cell>
          <cell r="AB139">
            <v>2078700</v>
          </cell>
          <cell r="AC139">
            <v>2078700</v>
          </cell>
          <cell r="AE139">
            <v>0</v>
          </cell>
          <cell r="AF139">
            <v>0</v>
          </cell>
          <cell r="AG139">
            <v>0</v>
          </cell>
          <cell r="AJ139">
            <v>2078700</v>
          </cell>
          <cell r="AK139">
            <v>45183</v>
          </cell>
          <cell r="AL139" t="str">
            <v>TT dịch vụ T 09/2023, tiền nước T08/2023, gửi xe T09/2023</v>
          </cell>
        </row>
        <row r="140">
          <cell r="B140">
            <v>1508</v>
          </cell>
          <cell r="C140" t="str">
            <v>CT1.1508</v>
          </cell>
          <cell r="D140" t="str">
            <v>15</v>
          </cell>
          <cell r="E140" t="str">
            <v>Lê Thị Chi</v>
          </cell>
          <cell r="F140">
            <v>0</v>
          </cell>
          <cell r="G140">
            <v>100.5</v>
          </cell>
          <cell r="H140">
            <v>6000</v>
          </cell>
          <cell r="I140">
            <v>603000</v>
          </cell>
          <cell r="J140">
            <v>0</v>
          </cell>
          <cell r="K140">
            <v>0</v>
          </cell>
          <cell r="L140">
            <v>0</v>
          </cell>
          <cell r="M140">
            <v>1</v>
          </cell>
          <cell r="N140">
            <v>80000</v>
          </cell>
          <cell r="O140">
            <v>80000</v>
          </cell>
          <cell r="P140">
            <v>0</v>
          </cell>
          <cell r="Q140">
            <v>0</v>
          </cell>
          <cell r="R140">
            <v>0</v>
          </cell>
          <cell r="S140">
            <v>403</v>
          </cell>
          <cell r="T140">
            <v>417</v>
          </cell>
          <cell r="U140">
            <v>14</v>
          </cell>
          <cell r="V140">
            <v>126730.78199999999</v>
          </cell>
          <cell r="AA140">
            <v>809730.78200000001</v>
          </cell>
          <cell r="AB140">
            <v>809731</v>
          </cell>
          <cell r="AC140">
            <v>809731</v>
          </cell>
          <cell r="AE140">
            <v>0</v>
          </cell>
          <cell r="AF140">
            <v>0</v>
          </cell>
          <cell r="AG140">
            <v>0</v>
          </cell>
          <cell r="AJ140">
            <v>809731</v>
          </cell>
          <cell r="AK140">
            <v>45187</v>
          </cell>
          <cell r="AL140" t="str">
            <v>TT dịch vụ T 09/2023, tiền nước T08/2023, gửi xe T09/2023</v>
          </cell>
        </row>
        <row r="141">
          <cell r="B141">
            <v>1509</v>
          </cell>
          <cell r="C141" t="str">
            <v>CT1.1509</v>
          </cell>
          <cell r="D141" t="str">
            <v>15</v>
          </cell>
          <cell r="E141" t="str">
            <v>Vũ Thị Huyền</v>
          </cell>
          <cell r="F141">
            <v>0</v>
          </cell>
          <cell r="G141">
            <v>65.900000000000006</v>
          </cell>
          <cell r="H141">
            <v>6000</v>
          </cell>
          <cell r="I141">
            <v>395400.00000000006</v>
          </cell>
          <cell r="J141">
            <v>0</v>
          </cell>
          <cell r="K141">
            <v>0</v>
          </cell>
          <cell r="L141">
            <v>0</v>
          </cell>
          <cell r="M141">
            <v>1</v>
          </cell>
          <cell r="N141">
            <v>80000</v>
          </cell>
          <cell r="O141">
            <v>80000</v>
          </cell>
          <cell r="P141">
            <v>1</v>
          </cell>
          <cell r="Q141">
            <v>0</v>
          </cell>
          <cell r="R141">
            <v>0</v>
          </cell>
          <cell r="S141">
            <v>215</v>
          </cell>
          <cell r="T141">
            <v>223</v>
          </cell>
          <cell r="U141">
            <v>8</v>
          </cell>
          <cell r="V141">
            <v>69000</v>
          </cell>
          <cell r="AA141">
            <v>544400</v>
          </cell>
          <cell r="AB141">
            <v>544400</v>
          </cell>
          <cell r="AC141">
            <v>544400</v>
          </cell>
          <cell r="AE141">
            <v>0</v>
          </cell>
          <cell r="AF141">
            <v>0</v>
          </cell>
          <cell r="AG141">
            <v>0</v>
          </cell>
          <cell r="AJ141">
            <v>544400</v>
          </cell>
          <cell r="AK141">
            <v>45170</v>
          </cell>
          <cell r="AL141" t="str">
            <v>TT dịch vụ T 09/2023, tiền nước T08/2023, gửi xe T09/2023</v>
          </cell>
        </row>
        <row r="142">
          <cell r="B142">
            <v>1510</v>
          </cell>
          <cell r="C142" t="str">
            <v>CT1.1510</v>
          </cell>
          <cell r="D142" t="str">
            <v>15</v>
          </cell>
          <cell r="E142" t="str">
            <v>Trần Duy Hoàng</v>
          </cell>
          <cell r="F142">
            <v>0</v>
          </cell>
          <cell r="G142">
            <v>94.1</v>
          </cell>
          <cell r="H142">
            <v>6000</v>
          </cell>
          <cell r="I142">
            <v>564600</v>
          </cell>
          <cell r="J142">
            <v>1</v>
          </cell>
          <cell r="K142">
            <v>1600000</v>
          </cell>
          <cell r="L142">
            <v>1600000</v>
          </cell>
          <cell r="M142">
            <v>2</v>
          </cell>
          <cell r="N142">
            <v>80000</v>
          </cell>
          <cell r="O142">
            <v>160000</v>
          </cell>
          <cell r="P142">
            <v>0</v>
          </cell>
          <cell r="Q142">
            <v>0</v>
          </cell>
          <cell r="R142">
            <v>0</v>
          </cell>
          <cell r="S142">
            <v>182</v>
          </cell>
          <cell r="T142">
            <v>191</v>
          </cell>
          <cell r="U142">
            <v>9</v>
          </cell>
          <cell r="V142">
            <v>77625</v>
          </cell>
          <cell r="AA142">
            <v>2402225</v>
          </cell>
          <cell r="AB142">
            <v>2402225</v>
          </cell>
          <cell r="AC142">
            <v>2402225</v>
          </cell>
          <cell r="AE142">
            <v>0</v>
          </cell>
          <cell r="AF142">
            <v>0</v>
          </cell>
          <cell r="AG142">
            <v>0</v>
          </cell>
          <cell r="AJ142">
            <v>2402225</v>
          </cell>
          <cell r="AK142">
            <v>45171</v>
          </cell>
          <cell r="AL142" t="str">
            <v>TT dịch vụ T 09/2023, tiền nước T08/2023, gửi xe T09/2023</v>
          </cell>
        </row>
        <row r="143">
          <cell r="B143">
            <v>1511</v>
          </cell>
          <cell r="C143" t="str">
            <v>CT1.1511</v>
          </cell>
          <cell r="D143" t="str">
            <v>15</v>
          </cell>
          <cell r="E143" t="str">
            <v>Phan Hồng Thái</v>
          </cell>
          <cell r="F143">
            <v>0</v>
          </cell>
          <cell r="G143">
            <v>88.5</v>
          </cell>
          <cell r="H143">
            <v>6000</v>
          </cell>
          <cell r="I143">
            <v>531000</v>
          </cell>
          <cell r="J143">
            <v>0</v>
          </cell>
          <cell r="K143">
            <v>0</v>
          </cell>
          <cell r="L143">
            <v>0</v>
          </cell>
          <cell r="M143">
            <v>4</v>
          </cell>
          <cell r="N143">
            <v>80000</v>
          </cell>
          <cell r="O143">
            <v>320000</v>
          </cell>
          <cell r="P143">
            <v>0</v>
          </cell>
          <cell r="Q143">
            <v>0</v>
          </cell>
          <cell r="R143">
            <v>0</v>
          </cell>
          <cell r="S143">
            <v>398</v>
          </cell>
          <cell r="T143">
            <v>415</v>
          </cell>
          <cell r="U143">
            <v>17</v>
          </cell>
          <cell r="V143">
            <v>157091.36850000001</v>
          </cell>
          <cell r="AA143">
            <v>1008091.3685</v>
          </cell>
          <cell r="AB143">
            <v>1008091</v>
          </cell>
          <cell r="AC143">
            <v>1008091</v>
          </cell>
          <cell r="AE143">
            <v>0</v>
          </cell>
          <cell r="AF143">
            <v>0</v>
          </cell>
          <cell r="AG143">
            <v>0</v>
          </cell>
          <cell r="AJ143">
            <v>1008091</v>
          </cell>
          <cell r="AK143">
            <v>45185</v>
          </cell>
          <cell r="AL143" t="str">
            <v>TT dịch vụ T 09/2023, tiền nước T08/2023, gửi xe T09/2023</v>
          </cell>
        </row>
        <row r="144">
          <cell r="B144">
            <v>1601</v>
          </cell>
          <cell r="C144" t="str">
            <v>CT1.1601</v>
          </cell>
          <cell r="D144" t="str">
            <v>16</v>
          </cell>
          <cell r="E144" t="str">
            <v>Lê Tuấn Linh</v>
          </cell>
          <cell r="F144">
            <v>-107509</v>
          </cell>
          <cell r="G144">
            <v>88.5</v>
          </cell>
          <cell r="H144">
            <v>6000</v>
          </cell>
          <cell r="I144">
            <v>531000</v>
          </cell>
          <cell r="J144">
            <v>1</v>
          </cell>
          <cell r="K144">
            <v>1600000</v>
          </cell>
          <cell r="L144">
            <v>1600000</v>
          </cell>
          <cell r="M144">
            <v>3</v>
          </cell>
          <cell r="N144">
            <v>80000</v>
          </cell>
          <cell r="O144">
            <v>240000</v>
          </cell>
          <cell r="P144">
            <v>0</v>
          </cell>
          <cell r="Q144">
            <v>0</v>
          </cell>
          <cell r="R144">
            <v>0</v>
          </cell>
          <cell r="S144">
            <v>594</v>
          </cell>
          <cell r="T144">
            <v>614</v>
          </cell>
          <cell r="U144">
            <v>20</v>
          </cell>
          <cell r="V144">
            <v>187451.95500000002</v>
          </cell>
          <cell r="AA144">
            <v>2558451.9550000001</v>
          </cell>
          <cell r="AB144">
            <v>2450943</v>
          </cell>
          <cell r="AC144">
            <v>2450943</v>
          </cell>
          <cell r="AE144">
            <v>0</v>
          </cell>
          <cell r="AF144">
            <v>0</v>
          </cell>
          <cell r="AG144">
            <v>0</v>
          </cell>
          <cell r="AJ144">
            <v>2450943</v>
          </cell>
          <cell r="AK144">
            <v>45174</v>
          </cell>
          <cell r="AL144" t="str">
            <v>TT dịch vụ T 09/2023, tiền nước T08/2023, gửi xe T09/2023</v>
          </cell>
        </row>
        <row r="145">
          <cell r="B145">
            <v>1602</v>
          </cell>
          <cell r="C145" t="str">
            <v>CT1.1602</v>
          </cell>
          <cell r="D145" t="str">
            <v>16</v>
          </cell>
          <cell r="E145" t="str">
            <v>Lê Hải Đoàn</v>
          </cell>
          <cell r="F145">
            <v>0</v>
          </cell>
          <cell r="G145">
            <v>94.1</v>
          </cell>
          <cell r="H145">
            <v>6000</v>
          </cell>
          <cell r="I145">
            <v>564600</v>
          </cell>
          <cell r="J145">
            <v>0</v>
          </cell>
          <cell r="K145">
            <v>0</v>
          </cell>
          <cell r="L145">
            <v>0</v>
          </cell>
          <cell r="M145">
            <v>2</v>
          </cell>
          <cell r="N145">
            <v>80000</v>
          </cell>
          <cell r="O145">
            <v>160000</v>
          </cell>
          <cell r="P145">
            <v>0</v>
          </cell>
          <cell r="Q145">
            <v>0</v>
          </cell>
          <cell r="R145">
            <v>0</v>
          </cell>
          <cell r="S145">
            <v>480</v>
          </cell>
          <cell r="T145">
            <v>490</v>
          </cell>
          <cell r="U145">
            <v>10</v>
          </cell>
          <cell r="V145">
            <v>86250</v>
          </cell>
          <cell r="AA145">
            <v>810850</v>
          </cell>
          <cell r="AB145">
            <v>810850</v>
          </cell>
          <cell r="AC145">
            <v>810850</v>
          </cell>
          <cell r="AE145">
            <v>0</v>
          </cell>
          <cell r="AF145">
            <v>0</v>
          </cell>
          <cell r="AG145">
            <v>0</v>
          </cell>
          <cell r="AJ145">
            <v>810850</v>
          </cell>
          <cell r="AK145">
            <v>45170</v>
          </cell>
          <cell r="AL145" t="str">
            <v>TT dịch vụ T 09/2023, tiền nước T08/2023, gửi xe T09/2023</v>
          </cell>
        </row>
        <row r="146">
          <cell r="B146">
            <v>1603</v>
          </cell>
          <cell r="C146" t="str">
            <v>CT1.1603</v>
          </cell>
          <cell r="D146" t="str">
            <v>16</v>
          </cell>
          <cell r="E146" t="str">
            <v>Nguyễn Thị Dậu</v>
          </cell>
          <cell r="F146">
            <v>0</v>
          </cell>
          <cell r="G146">
            <v>65.900000000000006</v>
          </cell>
          <cell r="H146">
            <v>6000</v>
          </cell>
          <cell r="I146">
            <v>395400.00000000006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</v>
          </cell>
          <cell r="Q146">
            <v>0</v>
          </cell>
          <cell r="R146">
            <v>0</v>
          </cell>
          <cell r="S146">
            <v>515</v>
          </cell>
          <cell r="T146">
            <v>519</v>
          </cell>
          <cell r="U146">
            <v>4</v>
          </cell>
          <cell r="V146">
            <v>34500</v>
          </cell>
          <cell r="AA146">
            <v>429900.00000000006</v>
          </cell>
          <cell r="AB146">
            <v>429900</v>
          </cell>
          <cell r="AC146">
            <v>429900</v>
          </cell>
          <cell r="AE146">
            <v>0</v>
          </cell>
          <cell r="AF146">
            <v>0</v>
          </cell>
          <cell r="AG146">
            <v>0</v>
          </cell>
          <cell r="AJ146">
            <v>429900</v>
          </cell>
          <cell r="AK146">
            <v>45173</v>
          </cell>
          <cell r="AL146" t="str">
            <v>TT dịch vụ T 09/2023, tiền nước T08/2023, gửi xe T09/2023</v>
          </cell>
        </row>
        <row r="147">
          <cell r="B147">
            <v>1604</v>
          </cell>
          <cell r="C147" t="str">
            <v>CT1.1604</v>
          </cell>
          <cell r="D147" t="str">
            <v>16</v>
          </cell>
          <cell r="E147" t="str">
            <v>Phùng Thị Chi</v>
          </cell>
          <cell r="F147">
            <v>0</v>
          </cell>
          <cell r="G147">
            <v>100.5</v>
          </cell>
          <cell r="H147">
            <v>6000</v>
          </cell>
          <cell r="I147">
            <v>603000</v>
          </cell>
          <cell r="J147">
            <v>1</v>
          </cell>
          <cell r="K147">
            <v>1600000</v>
          </cell>
          <cell r="L147">
            <v>1600000</v>
          </cell>
          <cell r="M147">
            <v>2</v>
          </cell>
          <cell r="N147">
            <v>80000</v>
          </cell>
          <cell r="O147">
            <v>160000</v>
          </cell>
          <cell r="P147">
            <v>1</v>
          </cell>
          <cell r="Q147">
            <v>0</v>
          </cell>
          <cell r="R147">
            <v>0</v>
          </cell>
          <cell r="S147">
            <v>858</v>
          </cell>
          <cell r="T147">
            <v>879</v>
          </cell>
          <cell r="U147">
            <v>21</v>
          </cell>
          <cell r="V147">
            <v>201251.95500000002</v>
          </cell>
          <cell r="AA147">
            <v>2564251.9550000001</v>
          </cell>
          <cell r="AB147">
            <v>2564252</v>
          </cell>
          <cell r="AC147">
            <v>2564252</v>
          </cell>
          <cell r="AE147">
            <v>0</v>
          </cell>
          <cell r="AF147">
            <v>0</v>
          </cell>
          <cell r="AG147">
            <v>0</v>
          </cell>
          <cell r="AJ147">
            <v>2564252</v>
          </cell>
          <cell r="AK147">
            <v>45181</v>
          </cell>
          <cell r="AL147" t="str">
            <v>TT dịch vụ T 09/2023, tiền nước T08/2023, gửi xe T09/2023</v>
          </cell>
        </row>
        <row r="148">
          <cell r="B148">
            <v>1605</v>
          </cell>
          <cell r="C148" t="str">
            <v>CT1.1605</v>
          </cell>
          <cell r="D148" t="str">
            <v>16</v>
          </cell>
          <cell r="E148" t="str">
            <v>Đặng Thị Thu Hương</v>
          </cell>
          <cell r="F148">
            <v>0</v>
          </cell>
          <cell r="G148">
            <v>60.7</v>
          </cell>
          <cell r="H148">
            <v>6000</v>
          </cell>
          <cell r="I148">
            <v>364200</v>
          </cell>
          <cell r="J148">
            <v>1</v>
          </cell>
          <cell r="K148">
            <v>1600000</v>
          </cell>
          <cell r="L148">
            <v>1600000</v>
          </cell>
          <cell r="M148">
            <v>2</v>
          </cell>
          <cell r="N148">
            <v>80000</v>
          </cell>
          <cell r="O148">
            <v>160000</v>
          </cell>
          <cell r="P148">
            <v>0</v>
          </cell>
          <cell r="Q148">
            <v>0</v>
          </cell>
          <cell r="R148">
            <v>0</v>
          </cell>
          <cell r="S148">
            <v>390</v>
          </cell>
          <cell r="T148">
            <v>401</v>
          </cell>
          <cell r="U148">
            <v>11</v>
          </cell>
          <cell r="V148">
            <v>96370.195500000002</v>
          </cell>
          <cell r="AA148">
            <v>2220570.1954999999</v>
          </cell>
          <cell r="AB148">
            <v>2220570</v>
          </cell>
          <cell r="AC148">
            <v>2220570</v>
          </cell>
          <cell r="AE148">
            <v>0</v>
          </cell>
          <cell r="AF148">
            <v>0</v>
          </cell>
          <cell r="AG148">
            <v>0</v>
          </cell>
          <cell r="AH148" t="str">
            <v>Tổ tư vấn</v>
          </cell>
          <cell r="AJ148">
            <v>2220570</v>
          </cell>
          <cell r="AK148">
            <v>45186</v>
          </cell>
          <cell r="AL148" t="str">
            <v>TT dịch vụ T 09/2023, tiền nước T08/2023, gửi xe T09/2023</v>
          </cell>
        </row>
        <row r="149">
          <cell r="B149">
            <v>1606</v>
          </cell>
          <cell r="C149" t="str">
            <v>CT1.1606</v>
          </cell>
          <cell r="D149" t="str">
            <v>16</v>
          </cell>
          <cell r="E149" t="str">
            <v>Phạm Thị Chi</v>
          </cell>
          <cell r="F149">
            <v>0</v>
          </cell>
          <cell r="G149">
            <v>72.099999999999994</v>
          </cell>
          <cell r="H149">
            <v>6000</v>
          </cell>
          <cell r="I149">
            <v>432599.99999999994</v>
          </cell>
          <cell r="J149">
            <v>0</v>
          </cell>
          <cell r="K149">
            <v>0</v>
          </cell>
          <cell r="L149">
            <v>0</v>
          </cell>
          <cell r="M149">
            <v>2</v>
          </cell>
          <cell r="N149">
            <v>80000</v>
          </cell>
          <cell r="O149">
            <v>160000</v>
          </cell>
          <cell r="P149">
            <v>0</v>
          </cell>
          <cell r="Q149">
            <v>0</v>
          </cell>
          <cell r="R149">
            <v>0</v>
          </cell>
          <cell r="S149">
            <v>446</v>
          </cell>
          <cell r="T149">
            <v>457</v>
          </cell>
          <cell r="U149">
            <v>11</v>
          </cell>
          <cell r="V149">
            <v>96370.195500000002</v>
          </cell>
          <cell r="AA149">
            <v>688970.19550000003</v>
          </cell>
          <cell r="AB149">
            <v>688970</v>
          </cell>
          <cell r="AC149">
            <v>688970</v>
          </cell>
          <cell r="AE149">
            <v>0</v>
          </cell>
          <cell r="AF149">
            <v>0</v>
          </cell>
          <cell r="AG149">
            <v>0</v>
          </cell>
          <cell r="AI149">
            <v>688970</v>
          </cell>
          <cell r="AK149">
            <v>45175</v>
          </cell>
          <cell r="AL149" t="str">
            <v>TT dịch vụ T 09/2023, tiền nước T08/2023, gửi xe T09/2023</v>
          </cell>
        </row>
        <row r="150">
          <cell r="B150">
            <v>1607</v>
          </cell>
          <cell r="C150" t="str">
            <v>CT1.1607</v>
          </cell>
          <cell r="D150" t="str">
            <v>16</v>
          </cell>
          <cell r="E150" t="str">
            <v>Nguyễn Ngọc Tuyến</v>
          </cell>
          <cell r="F150">
            <v>0</v>
          </cell>
          <cell r="G150">
            <v>60.7</v>
          </cell>
          <cell r="H150">
            <v>6000</v>
          </cell>
          <cell r="I150">
            <v>364200</v>
          </cell>
          <cell r="J150">
            <v>1</v>
          </cell>
          <cell r="K150">
            <v>1600000</v>
          </cell>
          <cell r="L150">
            <v>1600000</v>
          </cell>
          <cell r="M150">
            <v>1</v>
          </cell>
          <cell r="N150">
            <v>80000</v>
          </cell>
          <cell r="O150">
            <v>80000</v>
          </cell>
          <cell r="P150">
            <v>0</v>
          </cell>
          <cell r="Q150">
            <v>0</v>
          </cell>
          <cell r="R150">
            <v>0</v>
          </cell>
          <cell r="S150">
            <v>692</v>
          </cell>
          <cell r="T150">
            <v>718</v>
          </cell>
          <cell r="U150">
            <v>26</v>
          </cell>
          <cell r="V150">
            <v>270251.95500000002</v>
          </cell>
          <cell r="AA150">
            <v>2314451.9550000001</v>
          </cell>
          <cell r="AB150">
            <v>2314452</v>
          </cell>
          <cell r="AC150">
            <v>2314452</v>
          </cell>
          <cell r="AE150">
            <v>0</v>
          </cell>
          <cell r="AF150">
            <v>0</v>
          </cell>
          <cell r="AG150">
            <v>0</v>
          </cell>
          <cell r="AJ150">
            <v>2314452</v>
          </cell>
          <cell r="AK150">
            <v>45184</v>
          </cell>
          <cell r="AL150" t="str">
            <v>TT dịch vụ T 09/2023, tiền nước T08/2023, gửi xe T09/2023</v>
          </cell>
        </row>
        <row r="151">
          <cell r="B151">
            <v>1608</v>
          </cell>
          <cell r="C151" t="str">
            <v>CT1.1608</v>
          </cell>
          <cell r="D151" t="str">
            <v>16</v>
          </cell>
          <cell r="E151" t="str">
            <v>Nguyễn Đình Kỳ</v>
          </cell>
          <cell r="F151">
            <v>0</v>
          </cell>
          <cell r="G151">
            <v>100.5</v>
          </cell>
          <cell r="H151">
            <v>6000</v>
          </cell>
          <cell r="I151">
            <v>603000</v>
          </cell>
          <cell r="J151">
            <v>0</v>
          </cell>
          <cell r="K151">
            <v>0</v>
          </cell>
          <cell r="L151">
            <v>0</v>
          </cell>
          <cell r="M151">
            <v>2</v>
          </cell>
          <cell r="N151">
            <v>80000</v>
          </cell>
          <cell r="O151">
            <v>160000</v>
          </cell>
          <cell r="P151">
            <v>0</v>
          </cell>
          <cell r="Q151">
            <v>0</v>
          </cell>
          <cell r="R151">
            <v>0</v>
          </cell>
          <cell r="S151">
            <v>565</v>
          </cell>
          <cell r="T151">
            <v>567</v>
          </cell>
          <cell r="U151">
            <v>2</v>
          </cell>
          <cell r="V151">
            <v>17250</v>
          </cell>
          <cell r="AA151">
            <v>780250</v>
          </cell>
          <cell r="AB151">
            <v>780250</v>
          </cell>
          <cell r="AC151">
            <v>780250</v>
          </cell>
          <cell r="AE151">
            <v>0</v>
          </cell>
          <cell r="AF151">
            <v>0</v>
          </cell>
          <cell r="AG151">
            <v>0</v>
          </cell>
          <cell r="AJ151">
            <v>780250</v>
          </cell>
          <cell r="AK151">
            <v>45187</v>
          </cell>
          <cell r="AL151" t="str">
            <v>TT dịch vụ T 09/2023, tiền nước T08/2023, gửi xe T09/2023</v>
          </cell>
        </row>
        <row r="152">
          <cell r="B152">
            <v>1609</v>
          </cell>
          <cell r="C152" t="str">
            <v>CT1.1609</v>
          </cell>
          <cell r="D152" t="str">
            <v>16</v>
          </cell>
          <cell r="E152" t="str">
            <v>Nguyễn Thị Tuyết Mai</v>
          </cell>
          <cell r="F152">
            <v>0</v>
          </cell>
          <cell r="G152">
            <v>65.900000000000006</v>
          </cell>
          <cell r="H152">
            <v>6000</v>
          </cell>
          <cell r="I152">
            <v>395400.00000000006</v>
          </cell>
          <cell r="J152">
            <v>1</v>
          </cell>
          <cell r="K152">
            <v>1600000</v>
          </cell>
          <cell r="L152">
            <v>1600000</v>
          </cell>
          <cell r="M152">
            <v>1</v>
          </cell>
          <cell r="N152">
            <v>80000</v>
          </cell>
          <cell r="O152">
            <v>80000</v>
          </cell>
          <cell r="P152">
            <v>0</v>
          </cell>
          <cell r="Q152">
            <v>0</v>
          </cell>
          <cell r="R152">
            <v>0</v>
          </cell>
          <cell r="S152">
            <v>338</v>
          </cell>
          <cell r="T152">
            <v>348</v>
          </cell>
          <cell r="U152">
            <v>10</v>
          </cell>
          <cell r="V152">
            <v>86250</v>
          </cell>
          <cell r="AA152">
            <v>2161650</v>
          </cell>
          <cell r="AB152">
            <v>2161650</v>
          </cell>
          <cell r="AC152">
            <v>2161650</v>
          </cell>
          <cell r="AE152">
            <v>0</v>
          </cell>
          <cell r="AF152">
            <v>0</v>
          </cell>
          <cell r="AG152">
            <v>0</v>
          </cell>
          <cell r="AI152">
            <v>2161650</v>
          </cell>
          <cell r="AK152">
            <v>45180</v>
          </cell>
          <cell r="AL152" t="str">
            <v>TT dịch vụ T 09/2023, tiền nước T08/2023, gửi xe T09/2023</v>
          </cell>
        </row>
        <row r="153">
          <cell r="B153">
            <v>1610</v>
          </cell>
          <cell r="C153" t="str">
            <v>CT1.1610</v>
          </cell>
          <cell r="D153" t="str">
            <v>16</v>
          </cell>
          <cell r="E153" t="str">
            <v>Phạm Minh Hoàng</v>
          </cell>
          <cell r="F153">
            <v>0</v>
          </cell>
          <cell r="G153">
            <v>94.1</v>
          </cell>
          <cell r="H153">
            <v>6000</v>
          </cell>
          <cell r="I153">
            <v>564600</v>
          </cell>
          <cell r="J153">
            <v>0</v>
          </cell>
          <cell r="K153">
            <v>0</v>
          </cell>
          <cell r="L153">
            <v>0</v>
          </cell>
          <cell r="M153">
            <v>2</v>
          </cell>
          <cell r="N153">
            <v>80000</v>
          </cell>
          <cell r="O153">
            <v>160000</v>
          </cell>
          <cell r="P153">
            <v>0</v>
          </cell>
          <cell r="Q153">
            <v>0</v>
          </cell>
          <cell r="R153">
            <v>0</v>
          </cell>
          <cell r="S153">
            <v>617</v>
          </cell>
          <cell r="T153">
            <v>629</v>
          </cell>
          <cell r="U153">
            <v>12</v>
          </cell>
          <cell r="V153">
            <v>106490.391</v>
          </cell>
          <cell r="AA153">
            <v>831090.39100000006</v>
          </cell>
          <cell r="AB153">
            <v>831090</v>
          </cell>
          <cell r="AC153">
            <v>831090</v>
          </cell>
          <cell r="AE153">
            <v>0</v>
          </cell>
          <cell r="AF153">
            <v>0</v>
          </cell>
          <cell r="AG153">
            <v>0</v>
          </cell>
          <cell r="AJ153">
            <v>831090</v>
          </cell>
          <cell r="AK153">
            <v>45177</v>
          </cell>
          <cell r="AL153" t="str">
            <v>TT dịch vụ T 09/2023, tiền nước T08/2023, gửi xe T09/2023</v>
          </cell>
        </row>
        <row r="154">
          <cell r="B154">
            <v>1611</v>
          </cell>
          <cell r="C154" t="str">
            <v>CT1.1611</v>
          </cell>
          <cell r="D154" t="str">
            <v>16</v>
          </cell>
          <cell r="E154" t="str">
            <v>Nguyễn Đăng Thanh</v>
          </cell>
          <cell r="F154">
            <v>0</v>
          </cell>
          <cell r="G154">
            <v>88.5</v>
          </cell>
          <cell r="H154">
            <v>6000</v>
          </cell>
          <cell r="I154">
            <v>531000</v>
          </cell>
          <cell r="J154">
            <v>0</v>
          </cell>
          <cell r="K154">
            <v>0</v>
          </cell>
          <cell r="L154">
            <v>0</v>
          </cell>
          <cell r="M154">
            <v>4</v>
          </cell>
          <cell r="N154">
            <v>80000</v>
          </cell>
          <cell r="O154">
            <v>320000</v>
          </cell>
          <cell r="P154">
            <v>0</v>
          </cell>
          <cell r="Q154">
            <v>0</v>
          </cell>
          <cell r="R154">
            <v>0</v>
          </cell>
          <cell r="S154">
            <v>345</v>
          </cell>
          <cell r="T154">
            <v>358</v>
          </cell>
          <cell r="U154">
            <v>13</v>
          </cell>
          <cell r="V154">
            <v>116610.58650000002</v>
          </cell>
          <cell r="AA154">
            <v>967610.58649999998</v>
          </cell>
          <cell r="AB154">
            <v>967611</v>
          </cell>
          <cell r="AC154">
            <v>967611</v>
          </cell>
          <cell r="AE154">
            <v>0</v>
          </cell>
          <cell r="AF154">
            <v>0</v>
          </cell>
          <cell r="AG154">
            <v>0</v>
          </cell>
          <cell r="AJ154">
            <v>967611</v>
          </cell>
          <cell r="AK154">
            <v>45189</v>
          </cell>
          <cell r="AL154" t="str">
            <v>TT dịch vụ T 09/2023, tiền nước T08/2023, gửi xe T09/2023</v>
          </cell>
        </row>
        <row r="155">
          <cell r="B155">
            <v>1701</v>
          </cell>
          <cell r="C155" t="str">
            <v>CT1.1701</v>
          </cell>
          <cell r="D155" t="str">
            <v>17</v>
          </cell>
          <cell r="E155" t="str">
            <v>Nguyễn Thị Vân Anh</v>
          </cell>
          <cell r="F155">
            <v>0</v>
          </cell>
          <cell r="G155">
            <v>88.5</v>
          </cell>
          <cell r="H155">
            <v>6000</v>
          </cell>
          <cell r="I155">
            <v>531000</v>
          </cell>
          <cell r="J155">
            <v>0</v>
          </cell>
          <cell r="K155">
            <v>0</v>
          </cell>
          <cell r="L155">
            <v>0</v>
          </cell>
          <cell r="M155">
            <v>2</v>
          </cell>
          <cell r="N155">
            <v>80000</v>
          </cell>
          <cell r="O155">
            <v>160000</v>
          </cell>
          <cell r="P155">
            <v>0</v>
          </cell>
          <cell r="Q155">
            <v>0</v>
          </cell>
          <cell r="R155">
            <v>0</v>
          </cell>
          <cell r="S155">
            <v>140</v>
          </cell>
          <cell r="T155">
            <v>145</v>
          </cell>
          <cell r="U155">
            <v>5</v>
          </cell>
          <cell r="V155">
            <v>43125</v>
          </cell>
          <cell r="AA155">
            <v>734125</v>
          </cell>
          <cell r="AB155">
            <v>734125</v>
          </cell>
          <cell r="AC155">
            <v>967611</v>
          </cell>
          <cell r="AE155">
            <v>-233486</v>
          </cell>
          <cell r="AF155">
            <v>0</v>
          </cell>
          <cell r="AG155">
            <v>-233486</v>
          </cell>
          <cell r="AJ155">
            <v>967611</v>
          </cell>
          <cell r="AK155">
            <v>45189</v>
          </cell>
          <cell r="AL155" t="str">
            <v>TT dịch vụ T 09/2023, tiền nước T08/2023, gửi xe T09/2023</v>
          </cell>
        </row>
        <row r="156">
          <cell r="B156">
            <v>1702</v>
          </cell>
          <cell r="C156" t="str">
            <v>CT1.1702</v>
          </cell>
          <cell r="D156" t="str">
            <v>17</v>
          </cell>
          <cell r="E156" t="str">
            <v>Trịnh Hùng Cường</v>
          </cell>
          <cell r="F156">
            <v>0</v>
          </cell>
          <cell r="G156">
            <v>94.1</v>
          </cell>
          <cell r="H156">
            <v>6000</v>
          </cell>
          <cell r="I156">
            <v>564600</v>
          </cell>
          <cell r="J156">
            <v>0</v>
          </cell>
          <cell r="K156">
            <v>0</v>
          </cell>
          <cell r="L156">
            <v>0</v>
          </cell>
          <cell r="M156">
            <v>2</v>
          </cell>
          <cell r="N156">
            <v>80000</v>
          </cell>
          <cell r="O156">
            <v>160000</v>
          </cell>
          <cell r="P156">
            <v>0</v>
          </cell>
          <cell r="Q156">
            <v>0</v>
          </cell>
          <cell r="R156">
            <v>0</v>
          </cell>
          <cell r="S156">
            <v>795</v>
          </cell>
          <cell r="T156">
            <v>811</v>
          </cell>
          <cell r="U156">
            <v>16</v>
          </cell>
          <cell r="V156">
            <v>146971.17300000001</v>
          </cell>
          <cell r="AA156">
            <v>871571.17299999995</v>
          </cell>
          <cell r="AB156">
            <v>871571</v>
          </cell>
          <cell r="AC156">
            <v>871571</v>
          </cell>
          <cell r="AE156">
            <v>0</v>
          </cell>
          <cell r="AF156">
            <v>0</v>
          </cell>
          <cell r="AG156">
            <v>0</v>
          </cell>
          <cell r="AJ156">
            <v>871571</v>
          </cell>
          <cell r="AK156">
            <v>45173</v>
          </cell>
          <cell r="AL156" t="str">
            <v>TT dịch vụ T 09/2023, tiền nước T08/2023, gửi xe T09/2023</v>
          </cell>
        </row>
        <row r="157">
          <cell r="B157">
            <v>1703</v>
          </cell>
          <cell r="C157" t="str">
            <v>CT1.1703</v>
          </cell>
          <cell r="D157" t="str">
            <v>17</v>
          </cell>
          <cell r="E157" t="str">
            <v xml:space="preserve">Trần Thị Ngọc </v>
          </cell>
          <cell r="F157">
            <v>0</v>
          </cell>
          <cell r="G157">
            <v>65.900000000000006</v>
          </cell>
          <cell r="H157">
            <v>6000</v>
          </cell>
          <cell r="I157">
            <v>395400.00000000006</v>
          </cell>
          <cell r="J157">
            <v>0</v>
          </cell>
          <cell r="K157">
            <v>0</v>
          </cell>
          <cell r="L157">
            <v>0</v>
          </cell>
          <cell r="M157">
            <v>1</v>
          </cell>
          <cell r="N157">
            <v>80000</v>
          </cell>
          <cell r="O157">
            <v>80000</v>
          </cell>
          <cell r="P157">
            <v>0</v>
          </cell>
          <cell r="Q157">
            <v>0</v>
          </cell>
          <cell r="R157">
            <v>0</v>
          </cell>
          <cell r="S157">
            <v>179</v>
          </cell>
          <cell r="T157">
            <v>185</v>
          </cell>
          <cell r="U157">
            <v>6</v>
          </cell>
          <cell r="V157">
            <v>51750</v>
          </cell>
          <cell r="AA157">
            <v>527150</v>
          </cell>
          <cell r="AB157">
            <v>527150</v>
          </cell>
          <cell r="AC157">
            <v>527150</v>
          </cell>
          <cell r="AE157">
            <v>0</v>
          </cell>
          <cell r="AF157">
            <v>0</v>
          </cell>
          <cell r="AG157">
            <v>0</v>
          </cell>
          <cell r="AJ157">
            <v>527150</v>
          </cell>
          <cell r="AK157">
            <v>45175</v>
          </cell>
          <cell r="AL157" t="str">
            <v>TT dịch vụ T 09/2023, tiền nước T08/2023, gửi xe T09/2023</v>
          </cell>
        </row>
        <row r="158">
          <cell r="B158">
            <v>1704</v>
          </cell>
          <cell r="C158" t="str">
            <v>CT1.1704</v>
          </cell>
          <cell r="D158" t="str">
            <v>17</v>
          </cell>
          <cell r="E158" t="str">
            <v xml:space="preserve">Nguyễn Lý </v>
          </cell>
          <cell r="F158">
            <v>0</v>
          </cell>
          <cell r="G158">
            <v>100.5</v>
          </cell>
          <cell r="H158">
            <v>6000</v>
          </cell>
          <cell r="I158">
            <v>603000</v>
          </cell>
          <cell r="J158">
            <v>1</v>
          </cell>
          <cell r="K158">
            <v>1600000</v>
          </cell>
          <cell r="L158">
            <v>1600000</v>
          </cell>
          <cell r="M158">
            <v>3</v>
          </cell>
          <cell r="N158">
            <v>80000</v>
          </cell>
          <cell r="O158">
            <v>240000</v>
          </cell>
          <cell r="P158">
            <v>0</v>
          </cell>
          <cell r="Q158">
            <v>0</v>
          </cell>
          <cell r="R158">
            <v>0</v>
          </cell>
          <cell r="S158">
            <v>441</v>
          </cell>
          <cell r="T158">
            <v>455</v>
          </cell>
          <cell r="U158">
            <v>14</v>
          </cell>
          <cell r="V158">
            <v>126730.78199999999</v>
          </cell>
          <cell r="AA158">
            <v>2569730.7819999997</v>
          </cell>
          <cell r="AB158">
            <v>2569731</v>
          </cell>
          <cell r="AC158">
            <v>2569731</v>
          </cell>
          <cell r="AE158">
            <v>0</v>
          </cell>
          <cell r="AF158">
            <v>0</v>
          </cell>
          <cell r="AG158">
            <v>0</v>
          </cell>
          <cell r="AH158" t="str">
            <v xml:space="preserve"> TBP qua zalo: 0982457275</v>
          </cell>
          <cell r="AJ158">
            <v>2569731</v>
          </cell>
          <cell r="AK158">
            <v>45173</v>
          </cell>
          <cell r="AL158" t="str">
            <v>TT dịch vụ T 09/2023, tiền nước T08/2023, gửi xe T09/2023</v>
          </cell>
        </row>
        <row r="159">
          <cell r="B159">
            <v>1705</v>
          </cell>
          <cell r="C159" t="str">
            <v>CT1.1705</v>
          </cell>
          <cell r="D159" t="str">
            <v>17</v>
          </cell>
          <cell r="E159" t="str">
            <v>Đỗ Phước Duy</v>
          </cell>
          <cell r="F159">
            <v>0</v>
          </cell>
          <cell r="G159">
            <v>60.7</v>
          </cell>
          <cell r="H159">
            <v>6000</v>
          </cell>
          <cell r="I159">
            <v>364200</v>
          </cell>
          <cell r="J159">
            <v>0</v>
          </cell>
          <cell r="K159">
            <v>0</v>
          </cell>
          <cell r="L159">
            <v>0</v>
          </cell>
          <cell r="M159">
            <v>1</v>
          </cell>
          <cell r="N159">
            <v>80000</v>
          </cell>
          <cell r="O159">
            <v>80000</v>
          </cell>
          <cell r="P159">
            <v>0</v>
          </cell>
          <cell r="Q159">
            <v>0</v>
          </cell>
          <cell r="R159">
            <v>0</v>
          </cell>
          <cell r="S159">
            <v>198</v>
          </cell>
          <cell r="T159">
            <v>211</v>
          </cell>
          <cell r="U159">
            <v>13</v>
          </cell>
          <cell r="V159">
            <v>116610.58650000002</v>
          </cell>
          <cell r="AA159">
            <v>560810.58649999998</v>
          </cell>
          <cell r="AB159">
            <v>560811</v>
          </cell>
          <cell r="AC159">
            <v>560811</v>
          </cell>
          <cell r="AE159">
            <v>0</v>
          </cell>
          <cell r="AF159">
            <v>0</v>
          </cell>
          <cell r="AG159">
            <v>0</v>
          </cell>
          <cell r="AJ159">
            <v>560811</v>
          </cell>
          <cell r="AK159">
            <v>45173</v>
          </cell>
          <cell r="AL159" t="str">
            <v>TT dịch vụ T 09/2023, tiền nước T08/2023, gửi xe T09/2023</v>
          </cell>
        </row>
        <row r="160">
          <cell r="B160">
            <v>1706</v>
          </cell>
          <cell r="C160" t="str">
            <v>CT1.1706</v>
          </cell>
          <cell r="D160" t="str">
            <v>17</v>
          </cell>
          <cell r="E160" t="str">
            <v>Cao Thị Hà</v>
          </cell>
          <cell r="F160">
            <v>0</v>
          </cell>
          <cell r="G160">
            <v>72.099999999999994</v>
          </cell>
          <cell r="H160">
            <v>6000</v>
          </cell>
          <cell r="I160">
            <v>432599.99999999994</v>
          </cell>
          <cell r="J160">
            <v>0</v>
          </cell>
          <cell r="K160">
            <v>0</v>
          </cell>
          <cell r="L160">
            <v>0</v>
          </cell>
          <cell r="M160">
            <v>2</v>
          </cell>
          <cell r="N160">
            <v>80000</v>
          </cell>
          <cell r="O160">
            <v>160000</v>
          </cell>
          <cell r="P160">
            <v>0</v>
          </cell>
          <cell r="Q160">
            <v>0</v>
          </cell>
          <cell r="R160">
            <v>0</v>
          </cell>
          <cell r="S160">
            <v>327</v>
          </cell>
          <cell r="T160">
            <v>335</v>
          </cell>
          <cell r="U160">
            <v>8</v>
          </cell>
          <cell r="V160">
            <v>69000</v>
          </cell>
          <cell r="AA160">
            <v>661600</v>
          </cell>
          <cell r="AB160">
            <v>661600</v>
          </cell>
          <cell r="AC160">
            <v>661600</v>
          </cell>
          <cell r="AE160">
            <v>0</v>
          </cell>
          <cell r="AF160">
            <v>0</v>
          </cell>
          <cell r="AG160">
            <v>0</v>
          </cell>
          <cell r="AJ160">
            <v>661600</v>
          </cell>
          <cell r="AK160">
            <v>45170</v>
          </cell>
          <cell r="AL160" t="str">
            <v>TT dịch vụ T 09/2023, tiền nước T08/2023, gửi xe T09/2023</v>
          </cell>
        </row>
        <row r="161">
          <cell r="B161">
            <v>1707</v>
          </cell>
          <cell r="C161" t="str">
            <v>CT1.1707</v>
          </cell>
          <cell r="D161" t="str">
            <v>17</v>
          </cell>
          <cell r="E161" t="str">
            <v>Hoàng Quế Hường</v>
          </cell>
          <cell r="F161">
            <v>0</v>
          </cell>
          <cell r="G161">
            <v>60.7</v>
          </cell>
          <cell r="H161">
            <v>6000</v>
          </cell>
          <cell r="I161">
            <v>364200</v>
          </cell>
          <cell r="J161">
            <v>0</v>
          </cell>
          <cell r="K161">
            <v>0</v>
          </cell>
          <cell r="L161">
            <v>0</v>
          </cell>
          <cell r="M161">
            <v>1</v>
          </cell>
          <cell r="N161">
            <v>80000</v>
          </cell>
          <cell r="O161">
            <v>80000</v>
          </cell>
          <cell r="P161">
            <v>0</v>
          </cell>
          <cell r="Q161">
            <v>0</v>
          </cell>
          <cell r="R161">
            <v>0</v>
          </cell>
          <cell r="S161">
            <v>391</v>
          </cell>
          <cell r="T161">
            <v>402</v>
          </cell>
          <cell r="U161">
            <v>11</v>
          </cell>
          <cell r="V161">
            <v>96370.195500000002</v>
          </cell>
          <cell r="AA161">
            <v>540570.19550000003</v>
          </cell>
          <cell r="AB161">
            <v>540570</v>
          </cell>
          <cell r="AC161">
            <v>540570</v>
          </cell>
          <cell r="AE161">
            <v>0</v>
          </cell>
          <cell r="AF161">
            <v>0</v>
          </cell>
          <cell r="AG161">
            <v>0</v>
          </cell>
          <cell r="AJ161">
            <v>540570</v>
          </cell>
          <cell r="AK161">
            <v>45170</v>
          </cell>
          <cell r="AL161" t="str">
            <v>TT dịch vụ T 09/2023, tiền nước T08/2023, gửi xe T09/2023</v>
          </cell>
        </row>
        <row r="162">
          <cell r="B162">
            <v>1708</v>
          </cell>
          <cell r="C162" t="str">
            <v>CT1.1708</v>
          </cell>
          <cell r="D162" t="str">
            <v>17</v>
          </cell>
          <cell r="E162" t="str">
            <v>Vũ Thị Thanh Hằng</v>
          </cell>
          <cell r="F162">
            <v>0</v>
          </cell>
          <cell r="G162">
            <v>100.5</v>
          </cell>
          <cell r="H162">
            <v>6000</v>
          </cell>
          <cell r="I162">
            <v>603000</v>
          </cell>
          <cell r="J162">
            <v>1</v>
          </cell>
          <cell r="K162">
            <v>1600000</v>
          </cell>
          <cell r="L162">
            <v>1600000</v>
          </cell>
          <cell r="M162">
            <v>3</v>
          </cell>
          <cell r="N162">
            <v>80000</v>
          </cell>
          <cell r="O162">
            <v>240000</v>
          </cell>
          <cell r="P162">
            <v>0</v>
          </cell>
          <cell r="Q162">
            <v>0</v>
          </cell>
          <cell r="R162">
            <v>0</v>
          </cell>
          <cell r="S162">
            <v>951</v>
          </cell>
          <cell r="T162">
            <v>974</v>
          </cell>
          <cell r="U162">
            <v>23</v>
          </cell>
          <cell r="V162">
            <v>228851.95500000002</v>
          </cell>
          <cell r="AA162">
            <v>2671851.9550000001</v>
          </cell>
          <cell r="AB162">
            <v>2671852</v>
          </cell>
          <cell r="AC162">
            <v>2671852</v>
          </cell>
          <cell r="AE162">
            <v>0</v>
          </cell>
          <cell r="AF162">
            <v>0</v>
          </cell>
          <cell r="AG162">
            <v>0</v>
          </cell>
          <cell r="AJ162">
            <v>2671852</v>
          </cell>
          <cell r="AK162">
            <v>45176</v>
          </cell>
          <cell r="AL162" t="str">
            <v>TT dịch vụ T 09/2023, tiền nước T08/2023, gửi xe T09/2023</v>
          </cell>
        </row>
        <row r="163">
          <cell r="B163">
            <v>1709</v>
          </cell>
          <cell r="C163" t="str">
            <v>CT1.1709</v>
          </cell>
          <cell r="D163" t="str">
            <v>17</v>
          </cell>
          <cell r="E163" t="str">
            <v>Vũ Minh Hoàng</v>
          </cell>
          <cell r="F163">
            <v>0</v>
          </cell>
          <cell r="G163">
            <v>65.900000000000006</v>
          </cell>
          <cell r="H163">
            <v>6000</v>
          </cell>
          <cell r="I163">
            <v>395400.00000000006</v>
          </cell>
          <cell r="J163">
            <v>1</v>
          </cell>
          <cell r="K163">
            <v>1600000</v>
          </cell>
          <cell r="L163">
            <v>1600000</v>
          </cell>
          <cell r="M163">
            <v>2</v>
          </cell>
          <cell r="N163">
            <v>80000</v>
          </cell>
          <cell r="O163">
            <v>160000</v>
          </cell>
          <cell r="P163">
            <v>0</v>
          </cell>
          <cell r="Q163">
            <v>0</v>
          </cell>
          <cell r="R163">
            <v>0</v>
          </cell>
          <cell r="S163">
            <v>860</v>
          </cell>
          <cell r="T163">
            <v>878</v>
          </cell>
          <cell r="U163">
            <v>18</v>
          </cell>
          <cell r="V163">
            <v>167211.56399999998</v>
          </cell>
          <cell r="AA163">
            <v>2322611.5640000002</v>
          </cell>
          <cell r="AB163">
            <v>2322612</v>
          </cell>
          <cell r="AC163">
            <v>2322612</v>
          </cell>
          <cell r="AE163">
            <v>0</v>
          </cell>
          <cell r="AF163">
            <v>0</v>
          </cell>
          <cell r="AG163">
            <v>0</v>
          </cell>
          <cell r="AH163" t="str">
            <v>BQT không nhắc nợ</v>
          </cell>
          <cell r="AJ163">
            <v>2322612</v>
          </cell>
          <cell r="AK163">
            <v>45170</v>
          </cell>
          <cell r="AL163" t="str">
            <v>TT dịch vụ T 09/2023, tiền nước T08/2023, gửi xe T09/2023</v>
          </cell>
        </row>
        <row r="164">
          <cell r="B164">
            <v>1710</v>
          </cell>
          <cell r="C164" t="str">
            <v>CT1.1710</v>
          </cell>
          <cell r="D164" t="str">
            <v>17</v>
          </cell>
          <cell r="E164" t="str">
            <v xml:space="preserve">Dương Văn Thạch </v>
          </cell>
          <cell r="F164">
            <v>0</v>
          </cell>
          <cell r="G164">
            <v>94.1</v>
          </cell>
          <cell r="H164">
            <v>6000</v>
          </cell>
          <cell r="I164">
            <v>564600</v>
          </cell>
          <cell r="J164">
            <v>0</v>
          </cell>
          <cell r="K164">
            <v>0</v>
          </cell>
          <cell r="L164">
            <v>0</v>
          </cell>
          <cell r="M164">
            <v>2</v>
          </cell>
          <cell r="N164">
            <v>80000</v>
          </cell>
          <cell r="O164">
            <v>160000</v>
          </cell>
          <cell r="P164">
            <v>0</v>
          </cell>
          <cell r="Q164">
            <v>0</v>
          </cell>
          <cell r="R164">
            <v>0</v>
          </cell>
          <cell r="S164">
            <v>943</v>
          </cell>
          <cell r="T164">
            <v>962</v>
          </cell>
          <cell r="U164">
            <v>19</v>
          </cell>
          <cell r="V164">
            <v>177331.75949999999</v>
          </cell>
          <cell r="AA164">
            <v>901931.75949999993</v>
          </cell>
          <cell r="AB164">
            <v>901932</v>
          </cell>
          <cell r="AC164">
            <v>1603864</v>
          </cell>
          <cell r="AE164">
            <v>-701932</v>
          </cell>
          <cell r="AF164">
            <v>0</v>
          </cell>
          <cell r="AG164">
            <v>-701932</v>
          </cell>
          <cell r="AJ164">
            <v>1603864</v>
          </cell>
          <cell r="AK164">
            <v>45175</v>
          </cell>
          <cell r="AL164" t="str">
            <v>TT dịch vụ T 09/2023, tiền nước T08/2023, gửi xe T09/2023</v>
          </cell>
        </row>
        <row r="165">
          <cell r="B165">
            <v>1711</v>
          </cell>
          <cell r="C165" t="str">
            <v>CT1.1711</v>
          </cell>
          <cell r="D165" t="str">
            <v>17</v>
          </cell>
          <cell r="E165" t="str">
            <v>Nguyễn Minh Thu</v>
          </cell>
          <cell r="F165">
            <v>0</v>
          </cell>
          <cell r="G165">
            <v>88.5</v>
          </cell>
          <cell r="H165">
            <v>6000</v>
          </cell>
          <cell r="I165">
            <v>531000</v>
          </cell>
          <cell r="J165">
            <v>1</v>
          </cell>
          <cell r="K165">
            <v>1600000</v>
          </cell>
          <cell r="L165">
            <v>1600000</v>
          </cell>
          <cell r="M165">
            <v>3</v>
          </cell>
          <cell r="N165">
            <v>80000</v>
          </cell>
          <cell r="O165">
            <v>240000</v>
          </cell>
          <cell r="P165">
            <v>3</v>
          </cell>
          <cell r="Q165">
            <v>0</v>
          </cell>
          <cell r="R165">
            <v>0</v>
          </cell>
          <cell r="S165">
            <v>719</v>
          </cell>
          <cell r="T165">
            <v>734</v>
          </cell>
          <cell r="U165">
            <v>15</v>
          </cell>
          <cell r="V165">
            <v>136850.97750000001</v>
          </cell>
          <cell r="AA165">
            <v>2507850.9775</v>
          </cell>
          <cell r="AB165">
            <v>2507851</v>
          </cell>
          <cell r="AC165">
            <v>2507851</v>
          </cell>
          <cell r="AE165">
            <v>0</v>
          </cell>
          <cell r="AF165">
            <v>0</v>
          </cell>
          <cell r="AG165">
            <v>0</v>
          </cell>
          <cell r="AJ165">
            <v>2507851</v>
          </cell>
          <cell r="AK165">
            <v>45176</v>
          </cell>
          <cell r="AL165" t="str">
            <v>TT dịch vụ T 09/2023, tiền nước T08/2023, gửi xe T09/2023</v>
          </cell>
        </row>
        <row r="166">
          <cell r="B166">
            <v>1801</v>
          </cell>
          <cell r="C166" t="str">
            <v>CT1.1801</v>
          </cell>
          <cell r="D166" t="str">
            <v>18</v>
          </cell>
          <cell r="E166" t="str">
            <v>Vũ Đức Kiên</v>
          </cell>
          <cell r="F166">
            <v>0</v>
          </cell>
          <cell r="G166">
            <v>88.5</v>
          </cell>
          <cell r="H166">
            <v>6000</v>
          </cell>
          <cell r="I166">
            <v>531000</v>
          </cell>
          <cell r="J166">
            <v>1</v>
          </cell>
          <cell r="K166">
            <v>1600000</v>
          </cell>
          <cell r="L166">
            <v>1600000</v>
          </cell>
          <cell r="M166">
            <v>3</v>
          </cell>
          <cell r="N166">
            <v>80000</v>
          </cell>
          <cell r="O166">
            <v>240000</v>
          </cell>
          <cell r="P166">
            <v>0</v>
          </cell>
          <cell r="Q166">
            <v>0</v>
          </cell>
          <cell r="R166">
            <v>0</v>
          </cell>
          <cell r="S166">
            <v>421</v>
          </cell>
          <cell r="T166">
            <v>433</v>
          </cell>
          <cell r="U166">
            <v>12</v>
          </cell>
          <cell r="V166">
            <v>106490.391</v>
          </cell>
          <cell r="AA166">
            <v>2477490.3909999998</v>
          </cell>
          <cell r="AB166">
            <v>2477490</v>
          </cell>
          <cell r="AC166">
            <v>2477490</v>
          </cell>
          <cell r="AE166">
            <v>0</v>
          </cell>
          <cell r="AF166">
            <v>0</v>
          </cell>
          <cell r="AG166">
            <v>0</v>
          </cell>
          <cell r="AJ166">
            <v>2477490</v>
          </cell>
          <cell r="AK166">
            <v>45189</v>
          </cell>
          <cell r="AL166" t="str">
            <v>TT dịch vụ T 09/2023, tiền nước T08/2023, gửi xe T09/2023</v>
          </cell>
          <cell r="AM166" t="str">
            <v>T10 còn 2Xm</v>
          </cell>
        </row>
        <row r="167">
          <cell r="B167">
            <v>1802</v>
          </cell>
          <cell r="C167" t="str">
            <v>CT1.1802</v>
          </cell>
          <cell r="D167" t="str">
            <v>18</v>
          </cell>
          <cell r="E167" t="str">
            <v>Trần Văn Hà</v>
          </cell>
          <cell r="F167">
            <v>0</v>
          </cell>
          <cell r="G167">
            <v>94.1</v>
          </cell>
          <cell r="H167">
            <v>6000</v>
          </cell>
          <cell r="I167">
            <v>564600</v>
          </cell>
          <cell r="J167">
            <v>0</v>
          </cell>
          <cell r="K167">
            <v>0</v>
          </cell>
          <cell r="L167">
            <v>0</v>
          </cell>
          <cell r="M167">
            <v>2</v>
          </cell>
          <cell r="N167">
            <v>80000</v>
          </cell>
          <cell r="O167">
            <v>160000</v>
          </cell>
          <cell r="P167">
            <v>0</v>
          </cell>
          <cell r="Q167">
            <v>0</v>
          </cell>
          <cell r="R167">
            <v>0</v>
          </cell>
          <cell r="S167">
            <v>478</v>
          </cell>
          <cell r="T167">
            <v>494</v>
          </cell>
          <cell r="U167">
            <v>16</v>
          </cell>
          <cell r="V167">
            <v>146971.17300000001</v>
          </cell>
          <cell r="AA167">
            <v>871571.17299999995</v>
          </cell>
          <cell r="AB167">
            <v>871571</v>
          </cell>
          <cell r="AC167">
            <v>871571</v>
          </cell>
          <cell r="AE167">
            <v>0</v>
          </cell>
          <cell r="AF167">
            <v>0</v>
          </cell>
          <cell r="AG167">
            <v>0</v>
          </cell>
          <cell r="AJ167">
            <v>871571</v>
          </cell>
          <cell r="AK167">
            <v>45184</v>
          </cell>
          <cell r="AL167" t="str">
            <v>TT dịch vụ T 09/2023, tiền nước T08/2023, gửi xe T09/2023</v>
          </cell>
        </row>
        <row r="168">
          <cell r="B168">
            <v>1803</v>
          </cell>
          <cell r="C168" t="str">
            <v>CT1.1803</v>
          </cell>
          <cell r="D168" t="str">
            <v>18</v>
          </cell>
          <cell r="E168" t="str">
            <v>Đào Hoàng Nam</v>
          </cell>
          <cell r="F168">
            <v>0</v>
          </cell>
          <cell r="G168">
            <v>65.900000000000006</v>
          </cell>
          <cell r="H168">
            <v>6000</v>
          </cell>
          <cell r="I168">
            <v>395400.00000000006</v>
          </cell>
          <cell r="J168">
            <v>0</v>
          </cell>
          <cell r="K168">
            <v>0</v>
          </cell>
          <cell r="L168">
            <v>0</v>
          </cell>
          <cell r="M168">
            <v>2</v>
          </cell>
          <cell r="N168">
            <v>80000</v>
          </cell>
          <cell r="O168">
            <v>160000</v>
          </cell>
          <cell r="P168">
            <v>0</v>
          </cell>
          <cell r="Q168">
            <v>0</v>
          </cell>
          <cell r="R168">
            <v>0</v>
          </cell>
          <cell r="S168">
            <v>580</v>
          </cell>
          <cell r="T168">
            <v>592</v>
          </cell>
          <cell r="U168">
            <v>12</v>
          </cell>
          <cell r="V168">
            <v>106490.391</v>
          </cell>
          <cell r="AA168">
            <v>661890.39100000006</v>
          </cell>
          <cell r="AB168">
            <v>661890</v>
          </cell>
          <cell r="AC168">
            <v>661890</v>
          </cell>
          <cell r="AE168">
            <v>0</v>
          </cell>
          <cell r="AF168">
            <v>0</v>
          </cell>
          <cell r="AG168">
            <v>0</v>
          </cell>
          <cell r="AJ168">
            <v>661890</v>
          </cell>
          <cell r="AK168">
            <v>45175</v>
          </cell>
          <cell r="AL168" t="str">
            <v>TT dịch vụ T 09/2023, tiền nước T08/2023, gửi xe T09/2023</v>
          </cell>
        </row>
        <row r="169">
          <cell r="B169">
            <v>1804</v>
          </cell>
          <cell r="C169" t="str">
            <v>CT1.1804</v>
          </cell>
          <cell r="D169" t="str">
            <v>18</v>
          </cell>
          <cell r="E169" t="str">
            <v xml:space="preserve">Nguyễn Thị Hiền </v>
          </cell>
          <cell r="F169">
            <v>0</v>
          </cell>
          <cell r="G169">
            <v>100.5</v>
          </cell>
          <cell r="H169">
            <v>6000</v>
          </cell>
          <cell r="I169">
            <v>603000</v>
          </cell>
          <cell r="J169">
            <v>0</v>
          </cell>
          <cell r="K169">
            <v>0</v>
          </cell>
          <cell r="L169">
            <v>0</v>
          </cell>
          <cell r="M169">
            <v>2</v>
          </cell>
          <cell r="N169">
            <v>80000</v>
          </cell>
          <cell r="O169">
            <v>160000</v>
          </cell>
          <cell r="P169">
            <v>0</v>
          </cell>
          <cell r="Q169">
            <v>0</v>
          </cell>
          <cell r="R169">
            <v>0</v>
          </cell>
          <cell r="S169">
            <v>536</v>
          </cell>
          <cell r="T169">
            <v>553</v>
          </cell>
          <cell r="U169">
            <v>17</v>
          </cell>
          <cell r="V169">
            <v>157091.36850000001</v>
          </cell>
          <cell r="AA169">
            <v>920091.36849999998</v>
          </cell>
          <cell r="AB169">
            <v>920091</v>
          </cell>
          <cell r="AC169">
            <v>920091</v>
          </cell>
          <cell r="AE169">
            <v>0</v>
          </cell>
          <cell r="AF169">
            <v>0</v>
          </cell>
          <cell r="AG169">
            <v>0</v>
          </cell>
          <cell r="AJ169">
            <v>920091</v>
          </cell>
          <cell r="AK169">
            <v>45176</v>
          </cell>
          <cell r="AL169" t="str">
            <v>TT dịch vụ T 09/2023, tiền nước T08/2023, gửi xe T09/2023</v>
          </cell>
        </row>
        <row r="170">
          <cell r="B170">
            <v>1805</v>
          </cell>
          <cell r="C170" t="str">
            <v>CT1.1805</v>
          </cell>
          <cell r="D170" t="str">
            <v>18</v>
          </cell>
          <cell r="E170" t="str">
            <v xml:space="preserve">Thịnh Văn Tùng </v>
          </cell>
          <cell r="F170">
            <v>0</v>
          </cell>
          <cell r="G170">
            <v>60.7</v>
          </cell>
          <cell r="H170">
            <v>6000</v>
          </cell>
          <cell r="I170">
            <v>364200</v>
          </cell>
          <cell r="J170">
            <v>0</v>
          </cell>
          <cell r="K170">
            <v>0</v>
          </cell>
          <cell r="L170">
            <v>0</v>
          </cell>
          <cell r="M170">
            <v>2</v>
          </cell>
          <cell r="N170">
            <v>80000</v>
          </cell>
          <cell r="O170">
            <v>160000</v>
          </cell>
          <cell r="P170">
            <v>0</v>
          </cell>
          <cell r="Q170">
            <v>0</v>
          </cell>
          <cell r="R170">
            <v>0</v>
          </cell>
          <cell r="S170">
            <v>323</v>
          </cell>
          <cell r="T170">
            <v>334</v>
          </cell>
          <cell r="U170">
            <v>11</v>
          </cell>
          <cell r="V170">
            <v>96370.195500000002</v>
          </cell>
          <cell r="AA170">
            <v>620570.19550000003</v>
          </cell>
          <cell r="AB170">
            <v>620570</v>
          </cell>
          <cell r="AC170">
            <v>620570</v>
          </cell>
          <cell r="AE170">
            <v>0</v>
          </cell>
          <cell r="AF170">
            <v>0</v>
          </cell>
          <cell r="AG170">
            <v>0</v>
          </cell>
          <cell r="AJ170">
            <v>620570</v>
          </cell>
          <cell r="AK170">
            <v>45170</v>
          </cell>
          <cell r="AL170" t="str">
            <v>TT dịch vụ T 09/2023, tiền nước T08/2023, gửi xe T09/2023</v>
          </cell>
        </row>
        <row r="171">
          <cell r="B171">
            <v>1806</v>
          </cell>
          <cell r="C171" t="str">
            <v>CT1.1806</v>
          </cell>
          <cell r="D171" t="str">
            <v>18</v>
          </cell>
          <cell r="E171" t="str">
            <v>Đặng Thị Hoài Anh</v>
          </cell>
          <cell r="F171">
            <v>0</v>
          </cell>
          <cell r="G171">
            <v>72.099999999999994</v>
          </cell>
          <cell r="H171">
            <v>6000</v>
          </cell>
          <cell r="I171">
            <v>432599.99999999994</v>
          </cell>
          <cell r="J171">
            <v>0</v>
          </cell>
          <cell r="K171">
            <v>0</v>
          </cell>
          <cell r="L171">
            <v>0</v>
          </cell>
          <cell r="M171">
            <v>2</v>
          </cell>
          <cell r="N171">
            <v>80000</v>
          </cell>
          <cell r="O171">
            <v>160000</v>
          </cell>
          <cell r="P171">
            <v>0</v>
          </cell>
          <cell r="Q171">
            <v>0</v>
          </cell>
          <cell r="R171">
            <v>0</v>
          </cell>
          <cell r="S171">
            <v>357</v>
          </cell>
          <cell r="T171">
            <v>364</v>
          </cell>
          <cell r="U171">
            <v>7</v>
          </cell>
          <cell r="V171">
            <v>60375</v>
          </cell>
          <cell r="AA171">
            <v>652975</v>
          </cell>
          <cell r="AB171">
            <v>652975</v>
          </cell>
          <cell r="AC171">
            <v>652975</v>
          </cell>
          <cell r="AE171">
            <v>0</v>
          </cell>
          <cell r="AF171">
            <v>0</v>
          </cell>
          <cell r="AG171">
            <v>0</v>
          </cell>
          <cell r="AJ171">
            <v>652975</v>
          </cell>
          <cell r="AK171">
            <v>45180</v>
          </cell>
          <cell r="AL171" t="str">
            <v>TT dịch vụ T 09/2023, tiền nước T08/2023, gửi xe T09/2023</v>
          </cell>
        </row>
        <row r="172">
          <cell r="B172">
            <v>1807</v>
          </cell>
          <cell r="C172" t="str">
            <v>CT1.1807</v>
          </cell>
          <cell r="D172" t="str">
            <v>18</v>
          </cell>
          <cell r="E172" t="str">
            <v>Nguyễn Việt Dũng</v>
          </cell>
          <cell r="F172">
            <v>0</v>
          </cell>
          <cell r="G172">
            <v>60.7</v>
          </cell>
          <cell r="H172">
            <v>6000</v>
          </cell>
          <cell r="I172">
            <v>364200</v>
          </cell>
          <cell r="J172">
            <v>1</v>
          </cell>
          <cell r="K172">
            <v>1600000</v>
          </cell>
          <cell r="L172">
            <v>1600000</v>
          </cell>
          <cell r="M172">
            <v>4</v>
          </cell>
          <cell r="N172">
            <v>80000</v>
          </cell>
          <cell r="O172">
            <v>320000</v>
          </cell>
          <cell r="P172">
            <v>0</v>
          </cell>
          <cell r="Q172">
            <v>0</v>
          </cell>
          <cell r="R172">
            <v>0</v>
          </cell>
          <cell r="S172">
            <v>794</v>
          </cell>
          <cell r="T172">
            <v>819</v>
          </cell>
          <cell r="U172">
            <v>25</v>
          </cell>
          <cell r="V172">
            <v>256451.95500000002</v>
          </cell>
          <cell r="AA172">
            <v>2540651.9550000001</v>
          </cell>
          <cell r="AB172">
            <v>2540652</v>
          </cell>
          <cell r="AC172">
            <v>2540652</v>
          </cell>
          <cell r="AE172">
            <v>0</v>
          </cell>
          <cell r="AF172">
            <v>0</v>
          </cell>
          <cell r="AG172">
            <v>0</v>
          </cell>
          <cell r="AJ172">
            <v>2540652</v>
          </cell>
          <cell r="AK172">
            <v>45183</v>
          </cell>
          <cell r="AL172" t="str">
            <v>TT dịch vụ T 09/2023, tiền nước T08/2023, gửi xe T09/2023</v>
          </cell>
        </row>
        <row r="173">
          <cell r="B173">
            <v>1808</v>
          </cell>
          <cell r="C173" t="str">
            <v>CT1.1808</v>
          </cell>
          <cell r="D173" t="str">
            <v>18</v>
          </cell>
          <cell r="E173" t="str">
            <v>Phùng Quốc Thắng</v>
          </cell>
          <cell r="F173">
            <v>80000</v>
          </cell>
          <cell r="G173">
            <v>100.5</v>
          </cell>
          <cell r="H173">
            <v>6000</v>
          </cell>
          <cell r="I173">
            <v>603000</v>
          </cell>
          <cell r="J173">
            <v>0</v>
          </cell>
          <cell r="K173">
            <v>0</v>
          </cell>
          <cell r="L173">
            <v>0</v>
          </cell>
          <cell r="M173">
            <v>5</v>
          </cell>
          <cell r="N173">
            <v>80000</v>
          </cell>
          <cell r="O173">
            <v>400000</v>
          </cell>
          <cell r="P173">
            <v>0</v>
          </cell>
          <cell r="Q173">
            <v>0</v>
          </cell>
          <cell r="R173">
            <v>0</v>
          </cell>
          <cell r="S173">
            <v>387</v>
          </cell>
          <cell r="T173">
            <v>403</v>
          </cell>
          <cell r="U173">
            <v>16</v>
          </cell>
          <cell r="V173">
            <v>146971.17300000001</v>
          </cell>
          <cell r="AA173">
            <v>1149971.173</v>
          </cell>
          <cell r="AB173">
            <v>1229971</v>
          </cell>
          <cell r="AC173">
            <v>1229971</v>
          </cell>
          <cell r="AE173">
            <v>0</v>
          </cell>
          <cell r="AF173">
            <v>0</v>
          </cell>
          <cell r="AG173">
            <v>0</v>
          </cell>
          <cell r="AJ173">
            <v>1229971</v>
          </cell>
          <cell r="AK173">
            <v>45177</v>
          </cell>
          <cell r="AL173" t="str">
            <v>TT dịch vụ T 09/2023, tiền nước T08/2023, gửi xe T09/2023</v>
          </cell>
        </row>
        <row r="174">
          <cell r="B174">
            <v>1809</v>
          </cell>
          <cell r="C174" t="str">
            <v>CT1.1809</v>
          </cell>
          <cell r="D174" t="str">
            <v>18</v>
          </cell>
          <cell r="E174" t="str">
            <v xml:space="preserve">Đàm Đức Vinh </v>
          </cell>
          <cell r="F174">
            <v>0</v>
          </cell>
          <cell r="G174">
            <v>65.900000000000006</v>
          </cell>
          <cell r="H174">
            <v>6000</v>
          </cell>
          <cell r="I174">
            <v>395400.00000000006</v>
          </cell>
          <cell r="J174">
            <v>0</v>
          </cell>
          <cell r="K174">
            <v>0</v>
          </cell>
          <cell r="L174">
            <v>0</v>
          </cell>
          <cell r="M174">
            <v>2</v>
          </cell>
          <cell r="N174">
            <v>80000</v>
          </cell>
          <cell r="O174">
            <v>160000</v>
          </cell>
          <cell r="P174">
            <v>0</v>
          </cell>
          <cell r="Q174">
            <v>0</v>
          </cell>
          <cell r="R174">
            <v>0</v>
          </cell>
          <cell r="S174">
            <v>474</v>
          </cell>
          <cell r="T174">
            <v>484</v>
          </cell>
          <cell r="U174">
            <v>10</v>
          </cell>
          <cell r="V174">
            <v>86250</v>
          </cell>
          <cell r="AA174">
            <v>641650</v>
          </cell>
          <cell r="AB174">
            <v>641650</v>
          </cell>
          <cell r="AC174">
            <v>641650</v>
          </cell>
          <cell r="AE174">
            <v>0</v>
          </cell>
          <cell r="AF174">
            <v>0</v>
          </cell>
          <cell r="AG174">
            <v>0</v>
          </cell>
          <cell r="AJ174">
            <v>641650</v>
          </cell>
          <cell r="AK174">
            <v>45187</v>
          </cell>
          <cell r="AL174" t="str">
            <v>TT dịch vụ T 09/2023, tiền nước T08/2023, gửi xe T09/2023</v>
          </cell>
        </row>
        <row r="175">
          <cell r="B175">
            <v>1810</v>
          </cell>
          <cell r="C175" t="str">
            <v>CT1.1810</v>
          </cell>
          <cell r="D175" t="str">
            <v>18</v>
          </cell>
          <cell r="E175" t="str">
            <v>Vũ Thanh Huyền</v>
          </cell>
          <cell r="F175">
            <v>0</v>
          </cell>
          <cell r="G175">
            <v>94.1</v>
          </cell>
          <cell r="H175">
            <v>6000</v>
          </cell>
          <cell r="I175">
            <v>564600</v>
          </cell>
          <cell r="J175">
            <v>1</v>
          </cell>
          <cell r="K175">
            <v>1600000</v>
          </cell>
          <cell r="L175">
            <v>1600000</v>
          </cell>
          <cell r="M175">
            <v>3</v>
          </cell>
          <cell r="N175">
            <v>80000</v>
          </cell>
          <cell r="O175">
            <v>240000</v>
          </cell>
          <cell r="P175">
            <v>0</v>
          </cell>
          <cell r="Q175">
            <v>0</v>
          </cell>
          <cell r="R175">
            <v>0</v>
          </cell>
          <cell r="S175">
            <v>542</v>
          </cell>
          <cell r="T175">
            <v>556</v>
          </cell>
          <cell r="U175">
            <v>14</v>
          </cell>
          <cell r="V175">
            <v>126730.78199999999</v>
          </cell>
          <cell r="AA175">
            <v>2531330.7819999997</v>
          </cell>
          <cell r="AB175">
            <v>2531331</v>
          </cell>
          <cell r="AC175">
            <v>2531331</v>
          </cell>
          <cell r="AE175">
            <v>0</v>
          </cell>
          <cell r="AF175">
            <v>0</v>
          </cell>
          <cell r="AG175">
            <v>0</v>
          </cell>
          <cell r="AJ175">
            <v>2531331</v>
          </cell>
          <cell r="AK175">
            <v>45181</v>
          </cell>
          <cell r="AL175" t="str">
            <v>TT dịch vụ T 09/2023, tiền nước T08/2023, gửi xe T09/2023</v>
          </cell>
        </row>
        <row r="176">
          <cell r="B176">
            <v>1811</v>
          </cell>
          <cell r="C176" t="str">
            <v>CT1.1811</v>
          </cell>
          <cell r="D176" t="str">
            <v>18</v>
          </cell>
          <cell r="E176" t="str">
            <v>Mạc Đức Mạnh</v>
          </cell>
          <cell r="F176">
            <v>0</v>
          </cell>
          <cell r="G176">
            <v>88.5</v>
          </cell>
          <cell r="H176">
            <v>6000</v>
          </cell>
          <cell r="I176">
            <v>531000</v>
          </cell>
          <cell r="J176">
            <v>1</v>
          </cell>
          <cell r="K176">
            <v>1600000</v>
          </cell>
          <cell r="L176">
            <v>1600000</v>
          </cell>
          <cell r="M176">
            <v>2</v>
          </cell>
          <cell r="N176">
            <v>80000</v>
          </cell>
          <cell r="O176">
            <v>160000</v>
          </cell>
          <cell r="P176">
            <v>0</v>
          </cell>
          <cell r="Q176">
            <v>0</v>
          </cell>
          <cell r="R176">
            <v>0</v>
          </cell>
          <cell r="S176">
            <v>513</v>
          </cell>
          <cell r="T176">
            <v>525</v>
          </cell>
          <cell r="U176">
            <v>12</v>
          </cell>
          <cell r="V176">
            <v>106490.391</v>
          </cell>
          <cell r="AA176">
            <v>2397490.3909999998</v>
          </cell>
          <cell r="AB176">
            <v>2397490</v>
          </cell>
          <cell r="AC176">
            <v>2397490</v>
          </cell>
          <cell r="AE176">
            <v>0</v>
          </cell>
          <cell r="AF176">
            <v>0</v>
          </cell>
          <cell r="AG176">
            <v>0</v>
          </cell>
          <cell r="AJ176">
            <v>2397490</v>
          </cell>
          <cell r="AK176">
            <v>45170</v>
          </cell>
          <cell r="AL176" t="str">
            <v>TT dịch vụ T 09/2023, tiền nước T08/2023, gửi xe T09/2023</v>
          </cell>
        </row>
        <row r="177">
          <cell r="B177">
            <v>1901</v>
          </cell>
          <cell r="C177" t="str">
            <v>CT1.1901</v>
          </cell>
          <cell r="D177" t="str">
            <v>19</v>
          </cell>
          <cell r="E177" t="str">
            <v>Nguyễn Tuấn Anh</v>
          </cell>
          <cell r="F177">
            <v>0</v>
          </cell>
          <cell r="G177">
            <v>88.5</v>
          </cell>
          <cell r="H177">
            <v>6000</v>
          </cell>
          <cell r="I177">
            <v>531000</v>
          </cell>
          <cell r="J177">
            <v>0</v>
          </cell>
          <cell r="K177">
            <v>0</v>
          </cell>
          <cell r="L177">
            <v>0</v>
          </cell>
          <cell r="M177">
            <v>2</v>
          </cell>
          <cell r="N177">
            <v>80000</v>
          </cell>
          <cell r="O177">
            <v>160000</v>
          </cell>
          <cell r="P177">
            <v>0</v>
          </cell>
          <cell r="Q177">
            <v>0</v>
          </cell>
          <cell r="R177">
            <v>0</v>
          </cell>
          <cell r="S177">
            <v>479</v>
          </cell>
          <cell r="T177">
            <v>491</v>
          </cell>
          <cell r="U177">
            <v>12</v>
          </cell>
          <cell r="V177">
            <v>106490.391</v>
          </cell>
          <cell r="AA177">
            <v>797490.39100000006</v>
          </cell>
          <cell r="AB177">
            <v>797490</v>
          </cell>
          <cell r="AC177">
            <v>797490</v>
          </cell>
          <cell r="AE177">
            <v>0</v>
          </cell>
          <cell r="AF177">
            <v>0</v>
          </cell>
          <cell r="AG177">
            <v>0</v>
          </cell>
          <cell r="AJ177">
            <v>797490</v>
          </cell>
          <cell r="AK177">
            <v>45182</v>
          </cell>
          <cell r="AL177" t="str">
            <v>TT dịch vụ T 09/2023, tiền nước T08/2023, gửi xe T09/2023</v>
          </cell>
        </row>
        <row r="178">
          <cell r="B178">
            <v>1902</v>
          </cell>
          <cell r="C178" t="str">
            <v>CT1.1902</v>
          </cell>
          <cell r="D178" t="str">
            <v>19</v>
          </cell>
          <cell r="E178" t="str">
            <v>Nguyễn Minh Hậu</v>
          </cell>
          <cell r="F178">
            <v>0</v>
          </cell>
          <cell r="G178">
            <v>94.1</v>
          </cell>
          <cell r="H178">
            <v>6000</v>
          </cell>
          <cell r="I178">
            <v>564600</v>
          </cell>
          <cell r="J178">
            <v>1</v>
          </cell>
          <cell r="K178">
            <v>1600000</v>
          </cell>
          <cell r="L178">
            <v>1600000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834</v>
          </cell>
          <cell r="T178">
            <v>851</v>
          </cell>
          <cell r="U178">
            <v>17</v>
          </cell>
          <cell r="V178">
            <v>157091.36850000001</v>
          </cell>
          <cell r="AA178">
            <v>2321691.3684999999</v>
          </cell>
          <cell r="AB178">
            <v>2321691</v>
          </cell>
          <cell r="AC178">
            <v>2321691</v>
          </cell>
          <cell r="AE178">
            <v>0</v>
          </cell>
          <cell r="AF178">
            <v>0</v>
          </cell>
          <cell r="AG178">
            <v>0</v>
          </cell>
          <cell r="AJ178">
            <v>2321691</v>
          </cell>
          <cell r="AK178">
            <v>45189</v>
          </cell>
          <cell r="AL178" t="str">
            <v>TT dịch vụ T 09/2023, tiền nước T08/2023, gửi xe T09/2023</v>
          </cell>
        </row>
        <row r="179">
          <cell r="B179">
            <v>1903</v>
          </cell>
          <cell r="C179" t="str">
            <v>CT1.1903</v>
          </cell>
          <cell r="D179" t="str">
            <v>19</v>
          </cell>
          <cell r="E179" t="str">
            <v>Hoàng Thị Huệ</v>
          </cell>
          <cell r="F179">
            <v>0</v>
          </cell>
          <cell r="G179">
            <v>65.900000000000006</v>
          </cell>
          <cell r="H179">
            <v>6000</v>
          </cell>
          <cell r="I179">
            <v>395400.00000000006</v>
          </cell>
          <cell r="J179">
            <v>0</v>
          </cell>
          <cell r="K179">
            <v>0</v>
          </cell>
          <cell r="L179">
            <v>0</v>
          </cell>
          <cell r="M179">
            <v>2</v>
          </cell>
          <cell r="N179">
            <v>80000</v>
          </cell>
          <cell r="O179">
            <v>160000</v>
          </cell>
          <cell r="P179">
            <v>0</v>
          </cell>
          <cell r="Q179">
            <v>0</v>
          </cell>
          <cell r="R179">
            <v>0</v>
          </cell>
          <cell r="S179">
            <v>565</v>
          </cell>
          <cell r="T179">
            <v>579</v>
          </cell>
          <cell r="U179">
            <v>14</v>
          </cell>
          <cell r="V179">
            <v>126730.78199999999</v>
          </cell>
          <cell r="AA179">
            <v>682130.78200000001</v>
          </cell>
          <cell r="AB179">
            <v>682131</v>
          </cell>
          <cell r="AC179">
            <v>682131</v>
          </cell>
          <cell r="AE179">
            <v>0</v>
          </cell>
          <cell r="AF179">
            <v>0</v>
          </cell>
          <cell r="AG179">
            <v>0</v>
          </cell>
          <cell r="AJ179">
            <v>682131</v>
          </cell>
          <cell r="AK179">
            <v>45180</v>
          </cell>
          <cell r="AL179" t="str">
            <v>TT dịch vụ T 09/2023, tiền nước T08/2023, gửi xe T09/2023</v>
          </cell>
        </row>
        <row r="180">
          <cell r="B180">
            <v>1904</v>
          </cell>
          <cell r="C180" t="str">
            <v>CT1.1904</v>
          </cell>
          <cell r="D180" t="str">
            <v>19</v>
          </cell>
          <cell r="E180" t="str">
            <v>Nguyễn Thị Tam</v>
          </cell>
          <cell r="F180">
            <v>0</v>
          </cell>
          <cell r="G180">
            <v>100.5</v>
          </cell>
          <cell r="H180">
            <v>6000</v>
          </cell>
          <cell r="I180">
            <v>603000</v>
          </cell>
          <cell r="J180">
            <v>0</v>
          </cell>
          <cell r="K180">
            <v>0</v>
          </cell>
          <cell r="L180">
            <v>0</v>
          </cell>
          <cell r="M180">
            <v>1</v>
          </cell>
          <cell r="N180">
            <v>80000</v>
          </cell>
          <cell r="O180">
            <v>80000</v>
          </cell>
          <cell r="P180">
            <v>0</v>
          </cell>
          <cell r="Q180">
            <v>0</v>
          </cell>
          <cell r="R180">
            <v>0</v>
          </cell>
          <cell r="S180">
            <v>237</v>
          </cell>
          <cell r="T180">
            <v>243</v>
          </cell>
          <cell r="U180">
            <v>6</v>
          </cell>
          <cell r="V180">
            <v>51750</v>
          </cell>
          <cell r="AA180">
            <v>734750</v>
          </cell>
          <cell r="AB180">
            <v>734750</v>
          </cell>
          <cell r="AC180">
            <v>734750</v>
          </cell>
          <cell r="AE180">
            <v>0</v>
          </cell>
          <cell r="AF180">
            <v>0</v>
          </cell>
          <cell r="AG180">
            <v>0</v>
          </cell>
          <cell r="AJ180">
            <v>734750</v>
          </cell>
          <cell r="AK180">
            <v>45174</v>
          </cell>
          <cell r="AL180" t="str">
            <v>TT dịch vụ T 09/2023, tiền nước T08/2023, gửi xe T09/2023</v>
          </cell>
        </row>
        <row r="181">
          <cell r="B181">
            <v>1905</v>
          </cell>
          <cell r="C181" t="str">
            <v>CT1.1905</v>
          </cell>
          <cell r="D181" t="str">
            <v>19</v>
          </cell>
          <cell r="E181" t="str">
            <v>Nguyễn Thị Diệu Hiền</v>
          </cell>
          <cell r="F181">
            <v>0</v>
          </cell>
          <cell r="G181">
            <v>60.7</v>
          </cell>
          <cell r="H181">
            <v>6000</v>
          </cell>
          <cell r="I181">
            <v>364200</v>
          </cell>
          <cell r="J181">
            <v>0</v>
          </cell>
          <cell r="K181">
            <v>0</v>
          </cell>
          <cell r="L181">
            <v>0</v>
          </cell>
          <cell r="M181">
            <v>2</v>
          </cell>
          <cell r="N181">
            <v>80000</v>
          </cell>
          <cell r="O181">
            <v>160000</v>
          </cell>
          <cell r="P181">
            <v>0</v>
          </cell>
          <cell r="Q181">
            <v>0</v>
          </cell>
          <cell r="R181">
            <v>0</v>
          </cell>
          <cell r="S181">
            <v>136</v>
          </cell>
          <cell r="T181">
            <v>141</v>
          </cell>
          <cell r="U181">
            <v>5</v>
          </cell>
          <cell r="V181">
            <v>43125</v>
          </cell>
          <cell r="AA181">
            <v>567325</v>
          </cell>
          <cell r="AB181">
            <v>567325</v>
          </cell>
          <cell r="AC181">
            <v>567325</v>
          </cell>
          <cell r="AE181">
            <v>0</v>
          </cell>
          <cell r="AF181">
            <v>0</v>
          </cell>
          <cell r="AG181">
            <v>0</v>
          </cell>
          <cell r="AJ181">
            <v>567325</v>
          </cell>
          <cell r="AK181">
            <v>45184</v>
          </cell>
          <cell r="AL181" t="str">
            <v>TT dịch vụ T 09/2023, tiền nước T08/2023, gửi xe T09/2023</v>
          </cell>
        </row>
        <row r="182">
          <cell r="B182">
            <v>1906</v>
          </cell>
          <cell r="C182" t="str">
            <v>CT1.1906</v>
          </cell>
          <cell r="D182" t="str">
            <v>19</v>
          </cell>
          <cell r="E182" t="str">
            <v>Nguyễn Trọng Cường</v>
          </cell>
          <cell r="F182">
            <v>0</v>
          </cell>
          <cell r="G182">
            <v>72.099999999999994</v>
          </cell>
          <cell r="H182">
            <v>6000</v>
          </cell>
          <cell r="I182">
            <v>432599.99999999994</v>
          </cell>
          <cell r="J182">
            <v>0</v>
          </cell>
          <cell r="K182">
            <v>0</v>
          </cell>
          <cell r="L182">
            <v>0</v>
          </cell>
          <cell r="M182">
            <v>2</v>
          </cell>
          <cell r="N182">
            <v>80000</v>
          </cell>
          <cell r="O182">
            <v>160000</v>
          </cell>
          <cell r="P182">
            <v>0</v>
          </cell>
          <cell r="Q182">
            <v>0</v>
          </cell>
          <cell r="R182">
            <v>0</v>
          </cell>
          <cell r="S182">
            <v>374</v>
          </cell>
          <cell r="T182">
            <v>393</v>
          </cell>
          <cell r="U182">
            <v>19</v>
          </cell>
          <cell r="V182">
            <v>177331.75949999999</v>
          </cell>
          <cell r="AA182">
            <v>769931.75949999993</v>
          </cell>
          <cell r="AB182">
            <v>769932</v>
          </cell>
          <cell r="AC182">
            <v>769932</v>
          </cell>
          <cell r="AE182">
            <v>0</v>
          </cell>
          <cell r="AF182">
            <v>0</v>
          </cell>
          <cell r="AG182">
            <v>0</v>
          </cell>
          <cell r="AJ182">
            <v>769932</v>
          </cell>
          <cell r="AK182">
            <v>45170</v>
          </cell>
          <cell r="AL182" t="str">
            <v>TT dịch vụ T 09/2023, tiền nước T08/2023, gửi xe T09/2023</v>
          </cell>
        </row>
        <row r="183">
          <cell r="B183">
            <v>1907</v>
          </cell>
          <cell r="C183" t="str">
            <v>CT1.1907</v>
          </cell>
          <cell r="D183" t="str">
            <v>19</v>
          </cell>
          <cell r="E183" t="str">
            <v>Phạm Thị Bích Ngọc</v>
          </cell>
          <cell r="F183">
            <v>0</v>
          </cell>
          <cell r="G183">
            <v>60.7</v>
          </cell>
          <cell r="H183">
            <v>6000</v>
          </cell>
          <cell r="I183">
            <v>364200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80</v>
          </cell>
          <cell r="T183">
            <v>81</v>
          </cell>
          <cell r="U183">
            <v>1</v>
          </cell>
          <cell r="V183">
            <v>8625</v>
          </cell>
          <cell r="AA183">
            <v>372825</v>
          </cell>
          <cell r="AB183">
            <v>372825</v>
          </cell>
          <cell r="AC183">
            <v>372825</v>
          </cell>
          <cell r="AE183">
            <v>0</v>
          </cell>
          <cell r="AF183">
            <v>0</v>
          </cell>
          <cell r="AG183">
            <v>0</v>
          </cell>
          <cell r="AJ183">
            <v>372825</v>
          </cell>
          <cell r="AK183">
            <v>45170</v>
          </cell>
          <cell r="AL183" t="str">
            <v>TT dịch vụ T 09/2023, tiền nước T08/2023, gửi xe T09/2023</v>
          </cell>
        </row>
        <row r="184">
          <cell r="B184">
            <v>1908</v>
          </cell>
          <cell r="C184" t="str">
            <v>CT1.1908</v>
          </cell>
          <cell r="D184" t="str">
            <v>19</v>
          </cell>
          <cell r="E184" t="str">
            <v>Phạm Tiến Quốc</v>
          </cell>
          <cell r="F184">
            <v>0</v>
          </cell>
          <cell r="G184">
            <v>100.5</v>
          </cell>
          <cell r="H184">
            <v>6000</v>
          </cell>
          <cell r="I184">
            <v>603000</v>
          </cell>
          <cell r="J184">
            <v>0</v>
          </cell>
          <cell r="K184">
            <v>0</v>
          </cell>
          <cell r="L184">
            <v>0</v>
          </cell>
          <cell r="M184">
            <v>2</v>
          </cell>
          <cell r="N184">
            <v>80000</v>
          </cell>
          <cell r="O184">
            <v>160000</v>
          </cell>
          <cell r="P184">
            <v>0</v>
          </cell>
          <cell r="Q184">
            <v>0</v>
          </cell>
          <cell r="R184">
            <v>0</v>
          </cell>
          <cell r="S184">
            <v>685</v>
          </cell>
          <cell r="T184">
            <v>693</v>
          </cell>
          <cell r="U184">
            <v>8</v>
          </cell>
          <cell r="V184">
            <v>69000</v>
          </cell>
          <cell r="AA184">
            <v>832000</v>
          </cell>
          <cell r="AB184">
            <v>832000</v>
          </cell>
          <cell r="AC184">
            <v>832000</v>
          </cell>
          <cell r="AE184">
            <v>0</v>
          </cell>
          <cell r="AF184">
            <v>0</v>
          </cell>
          <cell r="AG184">
            <v>0</v>
          </cell>
          <cell r="AJ184">
            <v>832000</v>
          </cell>
          <cell r="AK184">
            <v>45189</v>
          </cell>
          <cell r="AL184" t="str">
            <v>TT dịch vụ T 09/2023, tiền nước T08/2023, gửi xe T09/2023</v>
          </cell>
        </row>
        <row r="185">
          <cell r="B185">
            <v>1909</v>
          </cell>
          <cell r="C185" t="str">
            <v>CT1.1909</v>
          </cell>
          <cell r="D185" t="str">
            <v>19</v>
          </cell>
          <cell r="E185" t="str">
            <v>Dương Hương Giang</v>
          </cell>
          <cell r="F185">
            <v>0</v>
          </cell>
          <cell r="G185">
            <v>65.900000000000006</v>
          </cell>
          <cell r="H185">
            <v>6000</v>
          </cell>
          <cell r="I185">
            <v>395400.00000000006</v>
          </cell>
          <cell r="J185">
            <v>0</v>
          </cell>
          <cell r="K185">
            <v>0</v>
          </cell>
          <cell r="L185">
            <v>0</v>
          </cell>
          <cell r="M185">
            <v>2</v>
          </cell>
          <cell r="N185">
            <v>80000</v>
          </cell>
          <cell r="O185">
            <v>160000</v>
          </cell>
          <cell r="P185">
            <v>0</v>
          </cell>
          <cell r="Q185">
            <v>0</v>
          </cell>
          <cell r="R185">
            <v>0</v>
          </cell>
          <cell r="S185">
            <v>415</v>
          </cell>
          <cell r="T185">
            <v>425</v>
          </cell>
          <cell r="U185">
            <v>10</v>
          </cell>
          <cell r="V185">
            <v>86250</v>
          </cell>
          <cell r="AA185">
            <v>641650</v>
          </cell>
          <cell r="AB185">
            <v>641650</v>
          </cell>
          <cell r="AC185">
            <v>641650</v>
          </cell>
          <cell r="AE185">
            <v>0</v>
          </cell>
          <cell r="AF185">
            <v>0</v>
          </cell>
          <cell r="AG185">
            <v>0</v>
          </cell>
          <cell r="AJ185">
            <v>641650</v>
          </cell>
          <cell r="AK185">
            <v>45170</v>
          </cell>
          <cell r="AL185" t="str">
            <v>TT dịch vụ T 09/2023, tiền nước T08/2023, gửi xe T09/2023</v>
          </cell>
        </row>
        <row r="186">
          <cell r="B186">
            <v>1910</v>
          </cell>
          <cell r="C186" t="str">
            <v>CT1.1910</v>
          </cell>
          <cell r="D186" t="str">
            <v>19</v>
          </cell>
          <cell r="E186" t="str">
            <v>Khổng Anh Tuấn</v>
          </cell>
          <cell r="F186">
            <v>0</v>
          </cell>
          <cell r="G186">
            <v>94.1</v>
          </cell>
          <cell r="H186">
            <v>6000</v>
          </cell>
          <cell r="I186">
            <v>564600</v>
          </cell>
          <cell r="J186">
            <v>0</v>
          </cell>
          <cell r="K186">
            <v>0</v>
          </cell>
          <cell r="L186">
            <v>0</v>
          </cell>
          <cell r="M186">
            <v>1</v>
          </cell>
          <cell r="N186">
            <v>80000</v>
          </cell>
          <cell r="O186">
            <v>80000</v>
          </cell>
          <cell r="P186">
            <v>0</v>
          </cell>
          <cell r="Q186">
            <v>0</v>
          </cell>
          <cell r="R186">
            <v>0</v>
          </cell>
          <cell r="S186">
            <v>433</v>
          </cell>
          <cell r="T186">
            <v>445</v>
          </cell>
          <cell r="U186">
            <v>12</v>
          </cell>
          <cell r="V186">
            <v>106490.391</v>
          </cell>
          <cell r="AA186">
            <v>751090.39100000006</v>
          </cell>
          <cell r="AB186">
            <v>751090</v>
          </cell>
          <cell r="AC186">
            <v>751090</v>
          </cell>
          <cell r="AE186">
            <v>0</v>
          </cell>
          <cell r="AF186">
            <v>0</v>
          </cell>
          <cell r="AG186">
            <v>0</v>
          </cell>
          <cell r="AJ186">
            <v>751090</v>
          </cell>
          <cell r="AK186">
            <v>45182</v>
          </cell>
          <cell r="AL186" t="str">
            <v>TT dịch vụ T 09/2023, tiền nước T08/2023, gửi xe T09/2023</v>
          </cell>
        </row>
        <row r="187">
          <cell r="B187">
            <v>1911</v>
          </cell>
          <cell r="C187" t="str">
            <v>CT1.1911</v>
          </cell>
          <cell r="D187" t="str">
            <v>19</v>
          </cell>
          <cell r="E187" t="str">
            <v>Nguyễn Đăng Dũng</v>
          </cell>
          <cell r="F187">
            <v>0</v>
          </cell>
          <cell r="G187">
            <v>88.5</v>
          </cell>
          <cell r="H187">
            <v>6000</v>
          </cell>
          <cell r="I187">
            <v>531000</v>
          </cell>
          <cell r="J187">
            <v>0</v>
          </cell>
          <cell r="K187">
            <v>0</v>
          </cell>
          <cell r="L187">
            <v>0</v>
          </cell>
          <cell r="M187">
            <v>4</v>
          </cell>
          <cell r="N187">
            <v>80000</v>
          </cell>
          <cell r="O187">
            <v>320000</v>
          </cell>
          <cell r="P187">
            <v>0</v>
          </cell>
          <cell r="Q187">
            <v>0</v>
          </cell>
          <cell r="R187">
            <v>0</v>
          </cell>
          <cell r="S187">
            <v>1378</v>
          </cell>
          <cell r="T187">
            <v>1410</v>
          </cell>
          <cell r="U187">
            <v>32</v>
          </cell>
          <cell r="V187">
            <v>380651.95500000002</v>
          </cell>
          <cell r="AA187">
            <v>1231651.9550000001</v>
          </cell>
          <cell r="AB187">
            <v>1231652</v>
          </cell>
          <cell r="AC187">
            <v>1231652</v>
          </cell>
          <cell r="AE187">
            <v>0</v>
          </cell>
          <cell r="AF187">
            <v>0</v>
          </cell>
          <cell r="AG187">
            <v>0</v>
          </cell>
          <cell r="AJ187">
            <v>1231652</v>
          </cell>
          <cell r="AK187">
            <v>45182</v>
          </cell>
          <cell r="AL187" t="str">
            <v>TT dịch vụ T 09/2023, tiền nước T08/2023, gửi xe T09/2023</v>
          </cell>
        </row>
        <row r="188">
          <cell r="B188">
            <v>2001</v>
          </cell>
          <cell r="C188" t="str">
            <v>CT1.2001</v>
          </cell>
          <cell r="D188" t="str">
            <v>20</v>
          </cell>
          <cell r="E188" t="str">
            <v>Bùi Thị Trọng Thu</v>
          </cell>
          <cell r="F188">
            <v>0</v>
          </cell>
          <cell r="G188">
            <v>88.9</v>
          </cell>
          <cell r="H188">
            <v>6000</v>
          </cell>
          <cell r="I188">
            <v>533400</v>
          </cell>
          <cell r="J188">
            <v>0</v>
          </cell>
          <cell r="K188">
            <v>0</v>
          </cell>
          <cell r="L188">
            <v>0</v>
          </cell>
          <cell r="M188">
            <v>2</v>
          </cell>
          <cell r="N188">
            <v>80000</v>
          </cell>
          <cell r="O188">
            <v>160000</v>
          </cell>
          <cell r="P188">
            <v>0</v>
          </cell>
          <cell r="Q188">
            <v>0</v>
          </cell>
          <cell r="R188">
            <v>0</v>
          </cell>
          <cell r="S188">
            <v>590</v>
          </cell>
          <cell r="T188">
            <v>606</v>
          </cell>
          <cell r="U188">
            <v>16</v>
          </cell>
          <cell r="V188">
            <v>146971.17300000001</v>
          </cell>
          <cell r="AA188">
            <v>840371.17299999995</v>
          </cell>
          <cell r="AB188">
            <v>840371</v>
          </cell>
          <cell r="AC188">
            <v>840371</v>
          </cell>
          <cell r="AE188">
            <v>0</v>
          </cell>
          <cell r="AF188">
            <v>0</v>
          </cell>
          <cell r="AG188">
            <v>0</v>
          </cell>
          <cell r="AJ188">
            <v>840371</v>
          </cell>
          <cell r="AK188">
            <v>45171</v>
          </cell>
          <cell r="AL188" t="str">
            <v>TT dịch vụ T 09/2023, tiền nước T08/2023, gửi xe T09/2023</v>
          </cell>
        </row>
        <row r="189">
          <cell r="B189">
            <v>2002</v>
          </cell>
          <cell r="C189" t="str">
            <v>CT1.2002</v>
          </cell>
          <cell r="D189" t="str">
            <v>20</v>
          </cell>
          <cell r="E189" t="str">
            <v>Chu Phương Loan</v>
          </cell>
          <cell r="F189">
            <v>0</v>
          </cell>
          <cell r="G189">
            <v>94.3</v>
          </cell>
          <cell r="H189">
            <v>6000</v>
          </cell>
          <cell r="I189">
            <v>565800</v>
          </cell>
          <cell r="J189">
            <v>1</v>
          </cell>
          <cell r="K189">
            <v>1600000</v>
          </cell>
          <cell r="L189">
            <v>1600000</v>
          </cell>
          <cell r="M189">
            <v>2</v>
          </cell>
          <cell r="N189">
            <v>80000</v>
          </cell>
          <cell r="O189">
            <v>160000</v>
          </cell>
          <cell r="P189">
            <v>1</v>
          </cell>
          <cell r="Q189">
            <v>0</v>
          </cell>
          <cell r="R189">
            <v>0</v>
          </cell>
          <cell r="S189">
            <v>788</v>
          </cell>
          <cell r="T189">
            <v>809</v>
          </cell>
          <cell r="U189">
            <v>21</v>
          </cell>
          <cell r="V189">
            <v>201251.95500000002</v>
          </cell>
          <cell r="AA189">
            <v>2527051.9550000001</v>
          </cell>
          <cell r="AB189">
            <v>2527052</v>
          </cell>
          <cell r="AC189">
            <v>2527052</v>
          </cell>
          <cell r="AE189">
            <v>0</v>
          </cell>
          <cell r="AF189">
            <v>0</v>
          </cell>
          <cell r="AG189">
            <v>0</v>
          </cell>
          <cell r="AJ189">
            <v>2527052</v>
          </cell>
          <cell r="AK189">
            <v>45183</v>
          </cell>
          <cell r="AL189" t="str">
            <v>TT dịch vụ T 09/2023, tiền nước T08/2023, gửi xe T09/2023</v>
          </cell>
        </row>
        <row r="190">
          <cell r="B190">
            <v>2003</v>
          </cell>
          <cell r="C190" t="str">
            <v>CT1.2003</v>
          </cell>
          <cell r="D190" t="str">
            <v>20</v>
          </cell>
          <cell r="E190" t="str">
            <v>Phạm Thanh Sơn</v>
          </cell>
          <cell r="F190">
            <v>0</v>
          </cell>
          <cell r="G190">
            <v>65.8</v>
          </cell>
          <cell r="H190">
            <v>6000</v>
          </cell>
          <cell r="I190">
            <v>394800</v>
          </cell>
          <cell r="J190">
            <v>0</v>
          </cell>
          <cell r="K190">
            <v>0</v>
          </cell>
          <cell r="L190">
            <v>0</v>
          </cell>
          <cell r="M190">
            <v>2</v>
          </cell>
          <cell r="N190">
            <v>80000</v>
          </cell>
          <cell r="O190">
            <v>160000</v>
          </cell>
          <cell r="P190">
            <v>0</v>
          </cell>
          <cell r="Q190">
            <v>0</v>
          </cell>
          <cell r="R190">
            <v>0</v>
          </cell>
          <cell r="S190">
            <v>382</v>
          </cell>
          <cell r="T190">
            <v>391</v>
          </cell>
          <cell r="U190">
            <v>9</v>
          </cell>
          <cell r="V190">
            <v>77625</v>
          </cell>
          <cell r="AA190">
            <v>632425</v>
          </cell>
          <cell r="AB190">
            <v>632425</v>
          </cell>
          <cell r="AC190">
            <v>632425</v>
          </cell>
          <cell r="AE190">
            <v>0</v>
          </cell>
          <cell r="AF190">
            <v>0</v>
          </cell>
          <cell r="AG190">
            <v>0</v>
          </cell>
          <cell r="AJ190">
            <v>632425</v>
          </cell>
          <cell r="AK190">
            <v>45176</v>
          </cell>
          <cell r="AL190" t="str">
            <v>TT dịch vụ T 09/2023, tiền nước T08/2023, gửi xe T09/2023</v>
          </cell>
        </row>
        <row r="191">
          <cell r="B191">
            <v>2004</v>
          </cell>
          <cell r="C191" t="str">
            <v>CT1.2004</v>
          </cell>
          <cell r="D191" t="str">
            <v>20</v>
          </cell>
          <cell r="E191" t="str">
            <v>Nguyễn Ngọc Quang</v>
          </cell>
          <cell r="F191">
            <v>0</v>
          </cell>
          <cell r="G191">
            <v>101.6</v>
          </cell>
          <cell r="H191">
            <v>6000</v>
          </cell>
          <cell r="I191">
            <v>609600</v>
          </cell>
          <cell r="J191">
            <v>1</v>
          </cell>
          <cell r="K191">
            <v>1600000</v>
          </cell>
          <cell r="L191">
            <v>1600000</v>
          </cell>
          <cell r="M191">
            <v>2</v>
          </cell>
          <cell r="N191">
            <v>80000</v>
          </cell>
          <cell r="O191">
            <v>160000</v>
          </cell>
          <cell r="P191">
            <v>0</v>
          </cell>
          <cell r="Q191">
            <v>0</v>
          </cell>
          <cell r="R191">
            <v>0</v>
          </cell>
          <cell r="S191">
            <v>715</v>
          </cell>
          <cell r="T191">
            <v>729</v>
          </cell>
          <cell r="U191">
            <v>14</v>
          </cell>
          <cell r="V191">
            <v>126730.78199999999</v>
          </cell>
          <cell r="AA191">
            <v>2496330.7819999997</v>
          </cell>
          <cell r="AB191">
            <v>2496331</v>
          </cell>
          <cell r="AC191">
            <v>2496331</v>
          </cell>
          <cell r="AE191">
            <v>0</v>
          </cell>
          <cell r="AF191">
            <v>0</v>
          </cell>
          <cell r="AG191">
            <v>0</v>
          </cell>
          <cell r="AJ191">
            <v>2496331</v>
          </cell>
          <cell r="AK191">
            <v>45170</v>
          </cell>
          <cell r="AL191" t="str">
            <v>TT dịch vụ T 09/2023, tiền nước T08/2023, gửi xe T09/2023</v>
          </cell>
        </row>
        <row r="192">
          <cell r="B192">
            <v>2005</v>
          </cell>
          <cell r="C192" t="str">
            <v>CT1.2005</v>
          </cell>
          <cell r="D192" t="str">
            <v>20</v>
          </cell>
          <cell r="E192" t="str">
            <v>Nguyễn Thị Minh Phương</v>
          </cell>
          <cell r="F192">
            <v>0</v>
          </cell>
          <cell r="G192">
            <v>61.1</v>
          </cell>
          <cell r="H192">
            <v>6000</v>
          </cell>
          <cell r="I192">
            <v>366600</v>
          </cell>
          <cell r="J192">
            <v>0</v>
          </cell>
          <cell r="K192">
            <v>0</v>
          </cell>
          <cell r="L192">
            <v>0</v>
          </cell>
          <cell r="M192">
            <v>1</v>
          </cell>
          <cell r="N192">
            <v>80000</v>
          </cell>
          <cell r="O192">
            <v>80000</v>
          </cell>
          <cell r="P192">
            <v>0</v>
          </cell>
          <cell r="Q192">
            <v>0</v>
          </cell>
          <cell r="R192">
            <v>0</v>
          </cell>
          <cell r="S192">
            <v>216</v>
          </cell>
          <cell r="T192">
            <v>220</v>
          </cell>
          <cell r="U192">
            <v>4</v>
          </cell>
          <cell r="V192">
            <v>34500</v>
          </cell>
          <cell r="AA192">
            <v>481100</v>
          </cell>
          <cell r="AB192">
            <v>481100</v>
          </cell>
          <cell r="AC192">
            <v>481100</v>
          </cell>
          <cell r="AE192">
            <v>0</v>
          </cell>
          <cell r="AF192">
            <v>0</v>
          </cell>
          <cell r="AG192">
            <v>0</v>
          </cell>
          <cell r="AJ192">
            <v>481100</v>
          </cell>
          <cell r="AK192">
            <v>45174</v>
          </cell>
          <cell r="AL192" t="str">
            <v>TT dịch vụ T 09/2023, tiền nước T08/2023, gửi xe T09/2023</v>
          </cell>
        </row>
        <row r="193">
          <cell r="B193">
            <v>2006</v>
          </cell>
          <cell r="C193" t="str">
            <v>CT1.2006</v>
          </cell>
          <cell r="D193" t="str">
            <v>20</v>
          </cell>
          <cell r="E193" t="str">
            <v>Lê Nhân</v>
          </cell>
          <cell r="F193">
            <v>0</v>
          </cell>
          <cell r="G193">
            <v>72.3</v>
          </cell>
          <cell r="H193">
            <v>6000</v>
          </cell>
          <cell r="I193">
            <v>433800</v>
          </cell>
          <cell r="J193">
            <v>1</v>
          </cell>
          <cell r="K193">
            <v>1600000</v>
          </cell>
          <cell r="L193">
            <v>1600000</v>
          </cell>
          <cell r="M193">
            <v>1</v>
          </cell>
          <cell r="N193">
            <v>80000</v>
          </cell>
          <cell r="O193">
            <v>80000</v>
          </cell>
          <cell r="P193">
            <v>0</v>
          </cell>
          <cell r="Q193">
            <v>0</v>
          </cell>
          <cell r="R193">
            <v>0</v>
          </cell>
          <cell r="S193">
            <v>270</v>
          </cell>
          <cell r="T193">
            <v>282</v>
          </cell>
          <cell r="U193">
            <v>12</v>
          </cell>
          <cell r="V193">
            <v>106490.391</v>
          </cell>
          <cell r="AA193">
            <v>2220290.3909999998</v>
          </cell>
          <cell r="AB193">
            <v>2220290</v>
          </cell>
          <cell r="AC193">
            <v>2220290</v>
          </cell>
          <cell r="AE193">
            <v>0</v>
          </cell>
          <cell r="AF193">
            <v>0</v>
          </cell>
          <cell r="AG193">
            <v>0</v>
          </cell>
          <cell r="AJ193">
            <v>2220290</v>
          </cell>
          <cell r="AK193">
            <v>45178</v>
          </cell>
          <cell r="AL193" t="str">
            <v>TT dịch vụ T 09/2023, tiền nước T08/2023, gửi xe T09/2023</v>
          </cell>
        </row>
        <row r="194">
          <cell r="B194">
            <v>2007</v>
          </cell>
          <cell r="C194" t="str">
            <v>CT1.2007</v>
          </cell>
          <cell r="D194" t="str">
            <v>20</v>
          </cell>
          <cell r="E194" t="str">
            <v>Huỳnh Thị Kim Lan</v>
          </cell>
          <cell r="F194">
            <v>0</v>
          </cell>
          <cell r="G194">
            <v>61.1</v>
          </cell>
          <cell r="H194">
            <v>6000</v>
          </cell>
          <cell r="I194">
            <v>366600</v>
          </cell>
          <cell r="J194">
            <v>0</v>
          </cell>
          <cell r="K194">
            <v>0</v>
          </cell>
          <cell r="L194">
            <v>0</v>
          </cell>
          <cell r="M194">
            <v>3</v>
          </cell>
          <cell r="N194">
            <v>80000</v>
          </cell>
          <cell r="O194">
            <v>240000</v>
          </cell>
          <cell r="P194">
            <v>1</v>
          </cell>
          <cell r="Q194">
            <v>0</v>
          </cell>
          <cell r="R194">
            <v>0</v>
          </cell>
          <cell r="S194">
            <v>800</v>
          </cell>
          <cell r="T194">
            <v>818</v>
          </cell>
          <cell r="U194">
            <v>18</v>
          </cell>
          <cell r="V194">
            <v>167211.56399999998</v>
          </cell>
          <cell r="AA194">
            <v>773811.56400000001</v>
          </cell>
          <cell r="AB194">
            <v>773812</v>
          </cell>
          <cell r="AC194">
            <v>773812</v>
          </cell>
          <cell r="AE194">
            <v>0</v>
          </cell>
          <cell r="AF194">
            <v>0</v>
          </cell>
          <cell r="AG194">
            <v>0</v>
          </cell>
          <cell r="AJ194">
            <v>773812</v>
          </cell>
          <cell r="AK194">
            <v>45176</v>
          </cell>
          <cell r="AL194" t="str">
            <v>TT dịch vụ T 09/2023, tiền nước T08/2023, gửi xe T09/2023</v>
          </cell>
        </row>
        <row r="195">
          <cell r="B195">
            <v>2008</v>
          </cell>
          <cell r="C195" t="str">
            <v>CT1.2008</v>
          </cell>
          <cell r="D195" t="str">
            <v>20</v>
          </cell>
          <cell r="E195" t="str">
            <v>Đinh Hải Anh</v>
          </cell>
          <cell r="F195">
            <v>0</v>
          </cell>
          <cell r="G195">
            <v>101.6</v>
          </cell>
          <cell r="H195">
            <v>6000</v>
          </cell>
          <cell r="I195">
            <v>609600</v>
          </cell>
          <cell r="J195">
            <v>0</v>
          </cell>
          <cell r="K195">
            <v>0</v>
          </cell>
          <cell r="L195">
            <v>0</v>
          </cell>
          <cell r="M195">
            <v>2</v>
          </cell>
          <cell r="N195">
            <v>80000</v>
          </cell>
          <cell r="O195">
            <v>160000</v>
          </cell>
          <cell r="P195">
            <v>0</v>
          </cell>
          <cell r="Q195">
            <v>0</v>
          </cell>
          <cell r="R195">
            <v>0</v>
          </cell>
          <cell r="S195">
            <v>149</v>
          </cell>
          <cell r="T195">
            <v>154</v>
          </cell>
          <cell r="U195">
            <v>5</v>
          </cell>
          <cell r="V195">
            <v>43125</v>
          </cell>
          <cell r="AA195">
            <v>812725</v>
          </cell>
          <cell r="AB195">
            <v>812725</v>
          </cell>
          <cell r="AC195">
            <v>812725</v>
          </cell>
          <cell r="AE195">
            <v>0</v>
          </cell>
          <cell r="AF195">
            <v>0</v>
          </cell>
          <cell r="AG195">
            <v>0</v>
          </cell>
          <cell r="AJ195">
            <v>812725</v>
          </cell>
          <cell r="AK195">
            <v>45173</v>
          </cell>
          <cell r="AL195" t="str">
            <v>TT dịch vụ T 09/2023, tiền nước T08/2023, gửi xe T09/2023</v>
          </cell>
        </row>
        <row r="196">
          <cell r="B196">
            <v>2009</v>
          </cell>
          <cell r="C196" t="str">
            <v>CT1.2009</v>
          </cell>
          <cell r="D196" t="str">
            <v>20</v>
          </cell>
          <cell r="E196" t="str">
            <v>Nguyễn Thị Thi</v>
          </cell>
          <cell r="F196">
            <v>0</v>
          </cell>
          <cell r="G196">
            <v>65.8</v>
          </cell>
          <cell r="H196">
            <v>6000</v>
          </cell>
          <cell r="I196">
            <v>394800</v>
          </cell>
          <cell r="J196">
            <v>1</v>
          </cell>
          <cell r="K196">
            <v>1600000</v>
          </cell>
          <cell r="L196">
            <v>1600000</v>
          </cell>
          <cell r="M196">
            <v>2</v>
          </cell>
          <cell r="N196">
            <v>80000</v>
          </cell>
          <cell r="O196">
            <v>160000</v>
          </cell>
          <cell r="P196">
            <v>0</v>
          </cell>
          <cell r="Q196">
            <v>0</v>
          </cell>
          <cell r="R196">
            <v>0</v>
          </cell>
          <cell r="S196">
            <v>468</v>
          </cell>
          <cell r="T196">
            <v>481</v>
          </cell>
          <cell r="U196">
            <v>13</v>
          </cell>
          <cell r="V196">
            <v>116610.58650000002</v>
          </cell>
          <cell r="AA196">
            <v>2271410.5865000002</v>
          </cell>
          <cell r="AB196">
            <v>2271411</v>
          </cell>
          <cell r="AC196">
            <v>2271411</v>
          </cell>
          <cell r="AE196">
            <v>0</v>
          </cell>
          <cell r="AF196">
            <v>0</v>
          </cell>
          <cell r="AG196">
            <v>0</v>
          </cell>
          <cell r="AJ196">
            <v>2271411</v>
          </cell>
          <cell r="AK196">
            <v>45181</v>
          </cell>
          <cell r="AL196" t="str">
            <v>TT dịch vụ T 09/2023, tiền nước T08/2023, gửi xe T09/2023</v>
          </cell>
        </row>
        <row r="197">
          <cell r="B197">
            <v>2010</v>
          </cell>
          <cell r="C197" t="str">
            <v>CT1.2010</v>
          </cell>
          <cell r="D197" t="str">
            <v>20</v>
          </cell>
          <cell r="E197" t="str">
            <v xml:space="preserve">Trịnh Quốc Long </v>
          </cell>
          <cell r="F197">
            <v>0</v>
          </cell>
          <cell r="G197">
            <v>94.3</v>
          </cell>
          <cell r="H197">
            <v>6000</v>
          </cell>
          <cell r="I197">
            <v>565800</v>
          </cell>
          <cell r="J197">
            <v>1</v>
          </cell>
          <cell r="K197">
            <v>1600000</v>
          </cell>
          <cell r="L197">
            <v>1600000</v>
          </cell>
          <cell r="M197">
            <v>1</v>
          </cell>
          <cell r="N197">
            <v>80000</v>
          </cell>
          <cell r="O197">
            <v>80000</v>
          </cell>
          <cell r="P197">
            <v>0</v>
          </cell>
          <cell r="Q197">
            <v>0</v>
          </cell>
          <cell r="R197">
            <v>0</v>
          </cell>
          <cell r="S197">
            <v>675</v>
          </cell>
          <cell r="T197">
            <v>688</v>
          </cell>
          <cell r="U197">
            <v>13</v>
          </cell>
          <cell r="V197">
            <v>116610.58650000002</v>
          </cell>
          <cell r="AA197">
            <v>2362410.5865000002</v>
          </cell>
          <cell r="AB197">
            <v>2362411</v>
          </cell>
          <cell r="AC197">
            <v>2362411</v>
          </cell>
          <cell r="AE197">
            <v>0</v>
          </cell>
          <cell r="AF197">
            <v>0</v>
          </cell>
          <cell r="AG197">
            <v>0</v>
          </cell>
          <cell r="AJ197">
            <v>2362411</v>
          </cell>
          <cell r="AK197">
            <v>45189</v>
          </cell>
          <cell r="AL197" t="str">
            <v>TT dịch vụ T 09/2023, tiền nước T08/2023, gửi xe T09/2023</v>
          </cell>
        </row>
        <row r="198">
          <cell r="B198">
            <v>2011</v>
          </cell>
          <cell r="C198" t="str">
            <v>CT1.2011</v>
          </cell>
          <cell r="D198" t="str">
            <v>20</v>
          </cell>
          <cell r="E198" t="str">
            <v>Hoàng Thị Việt Nga</v>
          </cell>
          <cell r="F198">
            <v>0</v>
          </cell>
          <cell r="G198">
            <v>88.9</v>
          </cell>
          <cell r="H198">
            <v>6000</v>
          </cell>
          <cell r="I198">
            <v>533400</v>
          </cell>
          <cell r="J198">
            <v>1</v>
          </cell>
          <cell r="K198">
            <v>1600000</v>
          </cell>
          <cell r="L198">
            <v>1600000</v>
          </cell>
          <cell r="M198">
            <v>3</v>
          </cell>
          <cell r="N198">
            <v>80000</v>
          </cell>
          <cell r="O198">
            <v>240000</v>
          </cell>
          <cell r="P198">
            <v>0</v>
          </cell>
          <cell r="Q198">
            <v>0</v>
          </cell>
          <cell r="R198">
            <v>0</v>
          </cell>
          <cell r="S198">
            <v>483</v>
          </cell>
          <cell r="T198">
            <v>495</v>
          </cell>
          <cell r="U198">
            <v>12</v>
          </cell>
          <cell r="V198">
            <v>106490.391</v>
          </cell>
          <cell r="AA198">
            <v>2479890.3909999998</v>
          </cell>
          <cell r="AB198">
            <v>2479890</v>
          </cell>
          <cell r="AC198">
            <v>2479890</v>
          </cell>
          <cell r="AE198">
            <v>0</v>
          </cell>
          <cell r="AF198">
            <v>0</v>
          </cell>
          <cell r="AG198">
            <v>0</v>
          </cell>
          <cell r="AJ198">
            <v>2479890</v>
          </cell>
          <cell r="AK198">
            <v>45170</v>
          </cell>
          <cell r="AL198" t="str">
            <v>TT dịch vụ T 09/2023, tiền nước T08/2023, gửi xe T09/2023</v>
          </cell>
        </row>
        <row r="199">
          <cell r="B199">
            <v>2101</v>
          </cell>
          <cell r="C199" t="str">
            <v>CT1.2101</v>
          </cell>
          <cell r="D199" t="str">
            <v>21</v>
          </cell>
          <cell r="E199" t="str">
            <v>Đinh Thị Trang</v>
          </cell>
          <cell r="F199">
            <v>0</v>
          </cell>
          <cell r="G199">
            <v>88.9</v>
          </cell>
          <cell r="H199">
            <v>6000</v>
          </cell>
          <cell r="I199">
            <v>533400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2</v>
          </cell>
          <cell r="Q199">
            <v>0</v>
          </cell>
          <cell r="R199">
            <v>0</v>
          </cell>
          <cell r="S199">
            <v>268</v>
          </cell>
          <cell r="T199">
            <v>277</v>
          </cell>
          <cell r="U199">
            <v>9</v>
          </cell>
          <cell r="V199">
            <v>77625</v>
          </cell>
          <cell r="AA199">
            <v>611025</v>
          </cell>
          <cell r="AB199">
            <v>611025</v>
          </cell>
          <cell r="AC199">
            <v>611025</v>
          </cell>
          <cell r="AE199">
            <v>0</v>
          </cell>
          <cell r="AF199">
            <v>0</v>
          </cell>
          <cell r="AG199">
            <v>0</v>
          </cell>
          <cell r="AJ199">
            <v>611025</v>
          </cell>
          <cell r="AK199">
            <v>45183</v>
          </cell>
          <cell r="AL199" t="str">
            <v>TT dịch vụ T 09/2023, tiền nước T08/2023, gửi xe T09/2023</v>
          </cell>
        </row>
        <row r="200">
          <cell r="B200">
            <v>2102</v>
          </cell>
          <cell r="C200" t="str">
            <v>CT1.2102</v>
          </cell>
          <cell r="D200" t="str">
            <v>21</v>
          </cell>
          <cell r="E200" t="str">
            <v>Nguyễn Thị Lam Giang</v>
          </cell>
          <cell r="F200">
            <v>0</v>
          </cell>
          <cell r="G200">
            <v>94.3</v>
          </cell>
          <cell r="H200">
            <v>6000</v>
          </cell>
          <cell r="I200">
            <v>565800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393</v>
          </cell>
          <cell r="T200">
            <v>397</v>
          </cell>
          <cell r="U200">
            <v>4</v>
          </cell>
          <cell r="V200">
            <v>34500</v>
          </cell>
          <cell r="AA200">
            <v>600300</v>
          </cell>
          <cell r="AB200">
            <v>600300</v>
          </cell>
          <cell r="AC200">
            <v>600300</v>
          </cell>
          <cell r="AE200">
            <v>0</v>
          </cell>
          <cell r="AF200">
            <v>0</v>
          </cell>
          <cell r="AG200">
            <v>0</v>
          </cell>
          <cell r="AJ200">
            <v>600300</v>
          </cell>
          <cell r="AK200">
            <v>45189</v>
          </cell>
          <cell r="AL200" t="str">
            <v>TT dịch vụ T 09/2023, tiền nước T08/2023, gửi xe T09/2023</v>
          </cell>
        </row>
        <row r="201">
          <cell r="B201">
            <v>2103</v>
          </cell>
          <cell r="C201" t="str">
            <v>CT1.2103</v>
          </cell>
          <cell r="D201" t="str">
            <v>21</v>
          </cell>
          <cell r="E201" t="str">
            <v>Nguyễn Vân Anh</v>
          </cell>
          <cell r="F201">
            <v>0</v>
          </cell>
          <cell r="G201">
            <v>65.8</v>
          </cell>
          <cell r="H201">
            <v>6000</v>
          </cell>
          <cell r="I201">
            <v>394800</v>
          </cell>
          <cell r="J201">
            <v>0</v>
          </cell>
          <cell r="K201">
            <v>0</v>
          </cell>
          <cell r="L201">
            <v>0</v>
          </cell>
          <cell r="M201">
            <v>2</v>
          </cell>
          <cell r="N201">
            <v>80000</v>
          </cell>
          <cell r="O201">
            <v>160000</v>
          </cell>
          <cell r="P201">
            <v>0</v>
          </cell>
          <cell r="Q201">
            <v>0</v>
          </cell>
          <cell r="R201">
            <v>0</v>
          </cell>
          <cell r="S201">
            <v>435</v>
          </cell>
          <cell r="T201">
            <v>470</v>
          </cell>
          <cell r="U201">
            <v>35</v>
          </cell>
          <cell r="V201">
            <v>463451.95500000002</v>
          </cell>
          <cell r="AA201">
            <v>1018251.9550000001</v>
          </cell>
          <cell r="AB201">
            <v>1018252</v>
          </cell>
          <cell r="AC201">
            <v>1018252</v>
          </cell>
          <cell r="AE201">
            <v>0</v>
          </cell>
          <cell r="AF201">
            <v>0</v>
          </cell>
          <cell r="AG201">
            <v>0</v>
          </cell>
          <cell r="AJ201">
            <v>1018252</v>
          </cell>
          <cell r="AK201">
            <v>45175</v>
          </cell>
          <cell r="AL201" t="str">
            <v>TT dịch vụ T 09/2023, tiền nước T08/2023, gửi xe T09/2023</v>
          </cell>
        </row>
        <row r="202">
          <cell r="B202">
            <v>2104</v>
          </cell>
          <cell r="C202" t="str">
            <v>CT1.2104</v>
          </cell>
          <cell r="D202" t="str">
            <v>21</v>
          </cell>
          <cell r="E202" t="str">
            <v>Đinh Thị Huệ</v>
          </cell>
          <cell r="F202">
            <v>0</v>
          </cell>
          <cell r="G202">
            <v>101.6</v>
          </cell>
          <cell r="H202">
            <v>6000</v>
          </cell>
          <cell r="I202">
            <v>609600</v>
          </cell>
          <cell r="J202">
            <v>0</v>
          </cell>
          <cell r="K202">
            <v>0</v>
          </cell>
          <cell r="L202">
            <v>0</v>
          </cell>
          <cell r="M202">
            <v>3</v>
          </cell>
          <cell r="N202">
            <v>80000</v>
          </cell>
          <cell r="O202">
            <v>240000</v>
          </cell>
          <cell r="P202">
            <v>0</v>
          </cell>
          <cell r="Q202">
            <v>0</v>
          </cell>
          <cell r="R202">
            <v>0</v>
          </cell>
          <cell r="S202">
            <v>589</v>
          </cell>
          <cell r="T202">
            <v>608</v>
          </cell>
          <cell r="U202">
            <v>19</v>
          </cell>
          <cell r="V202">
            <v>177331.75949999999</v>
          </cell>
          <cell r="AA202">
            <v>1026931.7594999999</v>
          </cell>
          <cell r="AB202">
            <v>1026932</v>
          </cell>
          <cell r="AC202">
            <v>1026932</v>
          </cell>
          <cell r="AE202">
            <v>0</v>
          </cell>
          <cell r="AF202">
            <v>0</v>
          </cell>
          <cell r="AG202">
            <v>0</v>
          </cell>
          <cell r="AJ202">
            <v>1026932</v>
          </cell>
          <cell r="AK202">
            <v>45182</v>
          </cell>
          <cell r="AL202" t="str">
            <v>TT dịch vụ T 09/2023, tiền nước T08/2023, gửi xe T09/2023</v>
          </cell>
        </row>
        <row r="203">
          <cell r="B203">
            <v>2105</v>
          </cell>
          <cell r="C203" t="str">
            <v>CT1.2105</v>
          </cell>
          <cell r="D203" t="str">
            <v>21</v>
          </cell>
          <cell r="E203" t="str">
            <v>Trần Văn Lượng</v>
          </cell>
          <cell r="F203">
            <v>0</v>
          </cell>
          <cell r="G203">
            <v>61.1</v>
          </cell>
          <cell r="H203">
            <v>6000</v>
          </cell>
          <cell r="I203">
            <v>366600</v>
          </cell>
          <cell r="J203">
            <v>0</v>
          </cell>
          <cell r="K203">
            <v>0</v>
          </cell>
          <cell r="L203">
            <v>0</v>
          </cell>
          <cell r="M203">
            <v>2</v>
          </cell>
          <cell r="N203">
            <v>80000</v>
          </cell>
          <cell r="O203">
            <v>160000</v>
          </cell>
          <cell r="P203">
            <v>0</v>
          </cell>
          <cell r="Q203">
            <v>0</v>
          </cell>
          <cell r="R203">
            <v>0</v>
          </cell>
          <cell r="S203">
            <v>525</v>
          </cell>
          <cell r="T203">
            <v>533</v>
          </cell>
          <cell r="U203">
            <v>8</v>
          </cell>
          <cell r="V203">
            <v>69000</v>
          </cell>
          <cell r="AA203">
            <v>595600</v>
          </cell>
          <cell r="AB203">
            <v>595600</v>
          </cell>
          <cell r="AC203">
            <v>595600</v>
          </cell>
          <cell r="AE203">
            <v>0</v>
          </cell>
          <cell r="AF203">
            <v>0</v>
          </cell>
          <cell r="AG203">
            <v>0</v>
          </cell>
          <cell r="AJ203">
            <v>595600</v>
          </cell>
          <cell r="AK203">
            <v>45170</v>
          </cell>
          <cell r="AL203" t="str">
            <v>TT dịch vụ T 09/2023, tiền nước T08/2023, gửi xe T09/2023</v>
          </cell>
        </row>
        <row r="204">
          <cell r="B204">
            <v>2106</v>
          </cell>
          <cell r="C204" t="str">
            <v>CT1.2106</v>
          </cell>
          <cell r="D204" t="str">
            <v>21</v>
          </cell>
          <cell r="E204" t="str">
            <v>Phạm Thế Hùng</v>
          </cell>
          <cell r="F204">
            <v>0</v>
          </cell>
          <cell r="G204">
            <v>72.3</v>
          </cell>
          <cell r="H204">
            <v>6000</v>
          </cell>
          <cell r="I204">
            <v>433800</v>
          </cell>
          <cell r="J204">
            <v>0</v>
          </cell>
          <cell r="K204">
            <v>0</v>
          </cell>
          <cell r="L204">
            <v>0</v>
          </cell>
          <cell r="M204">
            <v>2</v>
          </cell>
          <cell r="N204">
            <v>80000</v>
          </cell>
          <cell r="O204">
            <v>160000</v>
          </cell>
          <cell r="P204">
            <v>0</v>
          </cell>
          <cell r="Q204">
            <v>0</v>
          </cell>
          <cell r="R204">
            <v>0</v>
          </cell>
          <cell r="S204">
            <v>571</v>
          </cell>
          <cell r="T204">
            <v>587</v>
          </cell>
          <cell r="U204">
            <v>16</v>
          </cell>
          <cell r="V204">
            <v>146971.17300000001</v>
          </cell>
          <cell r="AA204">
            <v>740771.17299999995</v>
          </cell>
          <cell r="AB204">
            <v>740771</v>
          </cell>
          <cell r="AC204">
            <v>740771</v>
          </cell>
          <cell r="AE204">
            <v>0</v>
          </cell>
          <cell r="AF204">
            <v>0</v>
          </cell>
          <cell r="AG204">
            <v>0</v>
          </cell>
          <cell r="AJ204">
            <v>740771</v>
          </cell>
          <cell r="AK204">
            <v>45179</v>
          </cell>
          <cell r="AL204" t="str">
            <v>TT dịch vụ T 09/2023, tiền nước T08/2023, gửi xe T09/2023</v>
          </cell>
        </row>
        <row r="205">
          <cell r="B205">
            <v>2107</v>
          </cell>
          <cell r="C205" t="str">
            <v>CT1.2107</v>
          </cell>
          <cell r="D205" t="str">
            <v>21</v>
          </cell>
          <cell r="E205" t="str">
            <v>Nguyễn Tiến Trung</v>
          </cell>
          <cell r="F205">
            <v>0</v>
          </cell>
          <cell r="G205">
            <v>61.1</v>
          </cell>
          <cell r="H205">
            <v>6000</v>
          </cell>
          <cell r="I205">
            <v>366600</v>
          </cell>
          <cell r="J205">
            <v>0</v>
          </cell>
          <cell r="K205">
            <v>0</v>
          </cell>
          <cell r="L205">
            <v>0</v>
          </cell>
          <cell r="M205">
            <v>2</v>
          </cell>
          <cell r="N205">
            <v>80000</v>
          </cell>
          <cell r="O205">
            <v>160000</v>
          </cell>
          <cell r="P205">
            <v>0</v>
          </cell>
          <cell r="Q205">
            <v>0</v>
          </cell>
          <cell r="R205">
            <v>0</v>
          </cell>
          <cell r="S205">
            <v>398</v>
          </cell>
          <cell r="T205">
            <v>409</v>
          </cell>
          <cell r="U205">
            <v>11</v>
          </cell>
          <cell r="V205">
            <v>96370.195500000002</v>
          </cell>
          <cell r="AA205">
            <v>622970.19550000003</v>
          </cell>
          <cell r="AB205">
            <v>622970</v>
          </cell>
          <cell r="AC205">
            <v>622970</v>
          </cell>
          <cell r="AE205">
            <v>0</v>
          </cell>
          <cell r="AF205">
            <v>0</v>
          </cell>
          <cell r="AG205">
            <v>0</v>
          </cell>
          <cell r="AJ205">
            <v>622970</v>
          </cell>
          <cell r="AK205">
            <v>45170</v>
          </cell>
          <cell r="AL205" t="str">
            <v>TT dịch vụ T 09/2023, tiền nước T08/2023, gửi xe T09/2023</v>
          </cell>
        </row>
        <row r="206">
          <cell r="B206">
            <v>2108</v>
          </cell>
          <cell r="C206" t="str">
            <v>CT1.2108</v>
          </cell>
          <cell r="D206" t="str">
            <v>21</v>
          </cell>
          <cell r="E206" t="str">
            <v>Nguyễn Văn Tiến</v>
          </cell>
          <cell r="F206">
            <v>0</v>
          </cell>
          <cell r="G206">
            <v>101.6</v>
          </cell>
          <cell r="H206">
            <v>6000</v>
          </cell>
          <cell r="I206">
            <v>609600</v>
          </cell>
          <cell r="J206">
            <v>1</v>
          </cell>
          <cell r="K206">
            <v>1600000</v>
          </cell>
          <cell r="L206">
            <v>1600000</v>
          </cell>
          <cell r="M206">
            <v>1</v>
          </cell>
          <cell r="N206">
            <v>80000</v>
          </cell>
          <cell r="O206">
            <v>80000</v>
          </cell>
          <cell r="P206">
            <v>1</v>
          </cell>
          <cell r="Q206">
            <v>0</v>
          </cell>
          <cell r="R206">
            <v>0</v>
          </cell>
          <cell r="S206">
            <v>222</v>
          </cell>
          <cell r="T206">
            <v>232</v>
          </cell>
          <cell r="U206">
            <v>10</v>
          </cell>
          <cell r="V206">
            <v>86250</v>
          </cell>
          <cell r="AA206">
            <v>2375850</v>
          </cell>
          <cell r="AB206">
            <v>2375850</v>
          </cell>
          <cell r="AC206">
            <v>2375850</v>
          </cell>
          <cell r="AE206">
            <v>0</v>
          </cell>
          <cell r="AF206">
            <v>0</v>
          </cell>
          <cell r="AG206">
            <v>0</v>
          </cell>
          <cell r="AJ206">
            <v>2375850</v>
          </cell>
          <cell r="AK206">
            <v>45170</v>
          </cell>
          <cell r="AL206" t="str">
            <v>TT dịch vụ T 09/2023, tiền nước T08/2023, gửi xe T09/2023</v>
          </cell>
        </row>
        <row r="207">
          <cell r="B207">
            <v>2109</v>
          </cell>
          <cell r="C207" t="str">
            <v>CT1.2109</v>
          </cell>
          <cell r="D207" t="str">
            <v>21</v>
          </cell>
          <cell r="E207" t="str">
            <v>Phạm Thị Phúc Phương</v>
          </cell>
          <cell r="F207">
            <v>0</v>
          </cell>
          <cell r="G207">
            <v>65.8</v>
          </cell>
          <cell r="H207">
            <v>6000</v>
          </cell>
          <cell r="I207">
            <v>394800</v>
          </cell>
          <cell r="J207">
            <v>1</v>
          </cell>
          <cell r="K207">
            <v>1600000</v>
          </cell>
          <cell r="L207">
            <v>1600000</v>
          </cell>
          <cell r="M207">
            <v>1</v>
          </cell>
          <cell r="N207">
            <v>80000</v>
          </cell>
          <cell r="O207">
            <v>80000</v>
          </cell>
          <cell r="P207">
            <v>1</v>
          </cell>
          <cell r="Q207">
            <v>0</v>
          </cell>
          <cell r="R207">
            <v>0</v>
          </cell>
          <cell r="S207">
            <v>995</v>
          </cell>
          <cell r="T207">
            <v>1022</v>
          </cell>
          <cell r="U207">
            <v>27</v>
          </cell>
          <cell r="V207">
            <v>284051.95500000002</v>
          </cell>
          <cell r="AA207">
            <v>2358851.9550000001</v>
          </cell>
          <cell r="AB207">
            <v>2358852</v>
          </cell>
          <cell r="AC207">
            <v>2358852</v>
          </cell>
          <cell r="AE207">
            <v>0</v>
          </cell>
          <cell r="AF207">
            <v>0</v>
          </cell>
          <cell r="AG207">
            <v>0</v>
          </cell>
          <cell r="AJ207">
            <v>2358852</v>
          </cell>
          <cell r="AK207">
            <v>45173</v>
          </cell>
          <cell r="AL207" t="str">
            <v>TT dịch vụ T 09/2023, tiền nước T08/2023, gửi xe T09/2023</v>
          </cell>
        </row>
        <row r="208">
          <cell r="B208">
            <v>2110</v>
          </cell>
          <cell r="C208" t="str">
            <v>CT1.2110</v>
          </cell>
          <cell r="D208" t="str">
            <v>21</v>
          </cell>
          <cell r="E208" t="str">
            <v>Trần Trung Dũng</v>
          </cell>
          <cell r="F208">
            <v>0</v>
          </cell>
          <cell r="G208">
            <v>94.3</v>
          </cell>
          <cell r="H208">
            <v>6000</v>
          </cell>
          <cell r="I208">
            <v>565800</v>
          </cell>
          <cell r="J208">
            <v>1</v>
          </cell>
          <cell r="K208">
            <v>1600000</v>
          </cell>
          <cell r="L208">
            <v>1600000</v>
          </cell>
          <cell r="M208">
            <v>2</v>
          </cell>
          <cell r="N208">
            <v>80000</v>
          </cell>
          <cell r="O208">
            <v>160000</v>
          </cell>
          <cell r="P208">
            <v>0</v>
          </cell>
          <cell r="Q208">
            <v>0</v>
          </cell>
          <cell r="R208">
            <v>0</v>
          </cell>
          <cell r="S208">
            <v>583</v>
          </cell>
          <cell r="T208">
            <v>595</v>
          </cell>
          <cell r="U208">
            <v>12</v>
          </cell>
          <cell r="V208">
            <v>106490.391</v>
          </cell>
          <cell r="AA208">
            <v>2432290.3909999998</v>
          </cell>
          <cell r="AB208">
            <v>2432290</v>
          </cell>
          <cell r="AC208">
            <v>2432290</v>
          </cell>
          <cell r="AE208">
            <v>0</v>
          </cell>
          <cell r="AF208">
            <v>0</v>
          </cell>
          <cell r="AG208">
            <v>0</v>
          </cell>
          <cell r="AJ208">
            <v>2432290</v>
          </cell>
          <cell r="AK208">
            <v>45183</v>
          </cell>
          <cell r="AL208" t="str">
            <v>TT dịch vụ T 09/2023, tiền nước T08/2023, gửi xe T09/2023</v>
          </cell>
        </row>
        <row r="209">
          <cell r="B209">
            <v>2111</v>
          </cell>
          <cell r="C209" t="str">
            <v>CT1.2111</v>
          </cell>
          <cell r="D209" t="str">
            <v>21</v>
          </cell>
          <cell r="E209" t="str">
            <v xml:space="preserve">Lê Thị Xuân Hà </v>
          </cell>
          <cell r="F209">
            <v>0</v>
          </cell>
          <cell r="G209">
            <v>88.9</v>
          </cell>
          <cell r="H209">
            <v>6000</v>
          </cell>
          <cell r="I209">
            <v>533400</v>
          </cell>
          <cell r="J209">
            <v>0</v>
          </cell>
          <cell r="K209">
            <v>0</v>
          </cell>
          <cell r="L209">
            <v>0</v>
          </cell>
          <cell r="M209">
            <v>4</v>
          </cell>
          <cell r="N209">
            <v>80000</v>
          </cell>
          <cell r="O209">
            <v>320000</v>
          </cell>
          <cell r="P209">
            <v>0</v>
          </cell>
          <cell r="Q209">
            <v>0</v>
          </cell>
          <cell r="R209">
            <v>0</v>
          </cell>
          <cell r="S209">
            <v>444</v>
          </cell>
          <cell r="T209">
            <v>467</v>
          </cell>
          <cell r="U209">
            <v>23</v>
          </cell>
          <cell r="V209">
            <v>228851.95500000002</v>
          </cell>
          <cell r="AA209">
            <v>1082251.9550000001</v>
          </cell>
          <cell r="AB209">
            <v>1082252</v>
          </cell>
          <cell r="AC209">
            <v>1082252</v>
          </cell>
          <cell r="AE209">
            <v>0</v>
          </cell>
          <cell r="AF209">
            <v>0</v>
          </cell>
          <cell r="AG209">
            <v>0</v>
          </cell>
          <cell r="AJ209">
            <v>1082252</v>
          </cell>
          <cell r="AK209">
            <v>45183</v>
          </cell>
          <cell r="AL209" t="str">
            <v>TT dịch vụ T 09/2023, tiền nước T08/2023, gửi xe T09/2023</v>
          </cell>
        </row>
        <row r="210">
          <cell r="B210">
            <v>2201</v>
          </cell>
          <cell r="C210" t="str">
            <v>CT1.2201</v>
          </cell>
          <cell r="D210" t="str">
            <v>22</v>
          </cell>
          <cell r="E210" t="str">
            <v>Lại Công Thành</v>
          </cell>
          <cell r="F210">
            <v>0</v>
          </cell>
          <cell r="G210">
            <v>88.9</v>
          </cell>
          <cell r="H210">
            <v>6000</v>
          </cell>
          <cell r="I210">
            <v>533400</v>
          </cell>
          <cell r="J210">
            <v>1</v>
          </cell>
          <cell r="K210">
            <v>1600000</v>
          </cell>
          <cell r="L210">
            <v>1600000</v>
          </cell>
          <cell r="M210">
            <v>3</v>
          </cell>
          <cell r="N210">
            <v>80000</v>
          </cell>
          <cell r="O210">
            <v>240000</v>
          </cell>
          <cell r="P210">
            <v>0</v>
          </cell>
          <cell r="Q210">
            <v>0</v>
          </cell>
          <cell r="R210">
            <v>0</v>
          </cell>
          <cell r="S210">
            <v>796</v>
          </cell>
          <cell r="T210">
            <v>809</v>
          </cell>
          <cell r="U210">
            <v>13</v>
          </cell>
          <cell r="V210">
            <v>116610.58650000002</v>
          </cell>
          <cell r="AA210">
            <v>2490010.5865000002</v>
          </cell>
          <cell r="AB210">
            <v>2490011</v>
          </cell>
          <cell r="AC210">
            <v>2490011</v>
          </cell>
          <cell r="AE210">
            <v>0</v>
          </cell>
          <cell r="AF210">
            <v>0</v>
          </cell>
          <cell r="AG210">
            <v>0</v>
          </cell>
          <cell r="AJ210">
            <v>2490011</v>
          </cell>
          <cell r="AK210">
            <v>45184</v>
          </cell>
          <cell r="AL210" t="str">
            <v>TT dịch vụ T 09/2023, tiền nước T08/2023, gửi xe T09/2023</v>
          </cell>
        </row>
        <row r="211">
          <cell r="B211">
            <v>2202</v>
          </cell>
          <cell r="C211" t="str">
            <v>CT1.2202</v>
          </cell>
          <cell r="D211" t="str">
            <v>22</v>
          </cell>
          <cell r="E211" t="str">
            <v>Trần Thị Xuân</v>
          </cell>
          <cell r="F211">
            <v>0</v>
          </cell>
          <cell r="G211">
            <v>94.3</v>
          </cell>
          <cell r="H211">
            <v>6000</v>
          </cell>
          <cell r="I211">
            <v>565800</v>
          </cell>
          <cell r="J211">
            <v>0</v>
          </cell>
          <cell r="K211">
            <v>0</v>
          </cell>
          <cell r="L211">
            <v>0</v>
          </cell>
          <cell r="M211">
            <v>1</v>
          </cell>
          <cell r="N211">
            <v>80000</v>
          </cell>
          <cell r="O211">
            <v>80000</v>
          </cell>
          <cell r="P211">
            <v>0</v>
          </cell>
          <cell r="Q211">
            <v>0</v>
          </cell>
          <cell r="R211">
            <v>0</v>
          </cell>
          <cell r="S211">
            <v>801</v>
          </cell>
          <cell r="T211">
            <v>820</v>
          </cell>
          <cell r="U211">
            <v>19</v>
          </cell>
          <cell r="V211">
            <v>177331.75949999999</v>
          </cell>
          <cell r="AA211">
            <v>823131.75949999993</v>
          </cell>
          <cell r="AB211">
            <v>823132</v>
          </cell>
          <cell r="AC211">
            <v>823132</v>
          </cell>
          <cell r="AE211">
            <v>0</v>
          </cell>
          <cell r="AF211">
            <v>0</v>
          </cell>
          <cell r="AG211">
            <v>0</v>
          </cell>
          <cell r="AI211">
            <v>823132</v>
          </cell>
          <cell r="AK211">
            <v>45175</v>
          </cell>
          <cell r="AL211" t="str">
            <v>TT dịch vụ T 09/2023, tiền nước T08/2023, gửi xe T09/2023</v>
          </cell>
        </row>
        <row r="212">
          <cell r="B212">
            <v>2203</v>
          </cell>
          <cell r="C212" t="str">
            <v>CT1.2203</v>
          </cell>
          <cell r="D212" t="str">
            <v>22</v>
          </cell>
          <cell r="E212" t="str">
            <v>Đỗ Thị Quỳnh</v>
          </cell>
          <cell r="F212">
            <v>0</v>
          </cell>
          <cell r="G212">
            <v>65.8</v>
          </cell>
          <cell r="H212">
            <v>6000</v>
          </cell>
          <cell r="I212">
            <v>394800</v>
          </cell>
          <cell r="J212">
            <v>0</v>
          </cell>
          <cell r="K212">
            <v>0</v>
          </cell>
          <cell r="L212">
            <v>0</v>
          </cell>
          <cell r="M212">
            <v>1</v>
          </cell>
          <cell r="N212">
            <v>80000</v>
          </cell>
          <cell r="O212">
            <v>80000</v>
          </cell>
          <cell r="P212">
            <v>0</v>
          </cell>
          <cell r="Q212">
            <v>0</v>
          </cell>
          <cell r="R212">
            <v>0</v>
          </cell>
          <cell r="S212">
            <v>470</v>
          </cell>
          <cell r="T212">
            <v>481</v>
          </cell>
          <cell r="U212">
            <v>11</v>
          </cell>
          <cell r="V212">
            <v>96370.195500000002</v>
          </cell>
          <cell r="AA212">
            <v>571170.19550000003</v>
          </cell>
          <cell r="AB212">
            <v>571170</v>
          </cell>
          <cell r="AC212">
            <v>571170</v>
          </cell>
          <cell r="AE212">
            <v>0</v>
          </cell>
          <cell r="AF212">
            <v>0</v>
          </cell>
          <cell r="AG212">
            <v>0</v>
          </cell>
          <cell r="AJ212">
            <v>571170</v>
          </cell>
          <cell r="AK212">
            <v>45182</v>
          </cell>
          <cell r="AL212" t="str">
            <v>TT dịch vụ T 09/2023, tiền nước T08/2023, gửi xe T09/2023</v>
          </cell>
        </row>
        <row r="213">
          <cell r="B213">
            <v>2204</v>
          </cell>
          <cell r="C213" t="str">
            <v>CT1.2204</v>
          </cell>
          <cell r="D213" t="str">
            <v>22</v>
          </cell>
          <cell r="E213" t="str">
            <v>Nguyễn Tiến Công</v>
          </cell>
          <cell r="F213">
            <v>0</v>
          </cell>
          <cell r="G213">
            <v>101.6</v>
          </cell>
          <cell r="H213">
            <v>6000</v>
          </cell>
          <cell r="I213">
            <v>609600</v>
          </cell>
          <cell r="J213">
            <v>0</v>
          </cell>
          <cell r="K213">
            <v>0</v>
          </cell>
          <cell r="L213">
            <v>0</v>
          </cell>
          <cell r="M213">
            <v>2</v>
          </cell>
          <cell r="N213">
            <v>80000</v>
          </cell>
          <cell r="O213">
            <v>160000</v>
          </cell>
          <cell r="P213">
            <v>1</v>
          </cell>
          <cell r="Q213">
            <v>0</v>
          </cell>
          <cell r="R213">
            <v>0</v>
          </cell>
          <cell r="S213">
            <v>568</v>
          </cell>
          <cell r="T213">
            <v>586</v>
          </cell>
          <cell r="U213">
            <v>18</v>
          </cell>
          <cell r="V213">
            <v>167211.56399999998</v>
          </cell>
          <cell r="AA213">
            <v>936811.56400000001</v>
          </cell>
          <cell r="AB213">
            <v>936812</v>
          </cell>
          <cell r="AC213">
            <v>936812</v>
          </cell>
          <cell r="AE213">
            <v>0</v>
          </cell>
          <cell r="AF213">
            <v>0</v>
          </cell>
          <cell r="AG213">
            <v>0</v>
          </cell>
          <cell r="AJ213">
            <v>936812</v>
          </cell>
          <cell r="AK213">
            <v>45182</v>
          </cell>
          <cell r="AL213" t="str">
            <v>TT dịch vụ T 09/2023, tiền nước T08/2023, gửi xe T09/2023</v>
          </cell>
        </row>
        <row r="214">
          <cell r="B214">
            <v>2205</v>
          </cell>
          <cell r="C214" t="str">
            <v>CT1.2205</v>
          </cell>
          <cell r="D214" t="str">
            <v>22</v>
          </cell>
          <cell r="E214" t="str">
            <v>Nguyễn Thị Thanh</v>
          </cell>
          <cell r="F214">
            <v>0</v>
          </cell>
          <cell r="G214">
            <v>61.1</v>
          </cell>
          <cell r="H214">
            <v>6000</v>
          </cell>
          <cell r="I214">
            <v>366600</v>
          </cell>
          <cell r="J214">
            <v>0</v>
          </cell>
          <cell r="K214">
            <v>0</v>
          </cell>
          <cell r="L214">
            <v>0</v>
          </cell>
          <cell r="M214">
            <v>2</v>
          </cell>
          <cell r="N214">
            <v>80000</v>
          </cell>
          <cell r="O214">
            <v>160000</v>
          </cell>
          <cell r="P214">
            <v>0</v>
          </cell>
          <cell r="Q214">
            <v>0</v>
          </cell>
          <cell r="R214">
            <v>0</v>
          </cell>
          <cell r="S214">
            <v>271</v>
          </cell>
          <cell r="T214">
            <v>278</v>
          </cell>
          <cell r="U214">
            <v>7</v>
          </cell>
          <cell r="V214">
            <v>60375</v>
          </cell>
          <cell r="AA214">
            <v>586975</v>
          </cell>
          <cell r="AB214">
            <v>586975</v>
          </cell>
          <cell r="AC214">
            <v>586975</v>
          </cell>
          <cell r="AE214">
            <v>0</v>
          </cell>
          <cell r="AF214">
            <v>0</v>
          </cell>
          <cell r="AG214">
            <v>0</v>
          </cell>
          <cell r="AJ214">
            <v>586975</v>
          </cell>
          <cell r="AK214">
            <v>45173</v>
          </cell>
          <cell r="AL214" t="str">
            <v>TT dịch vụ T 09/2023, tiền nước T08/2023, gửi xe T09/2023</v>
          </cell>
        </row>
        <row r="215">
          <cell r="B215">
            <v>2206</v>
          </cell>
          <cell r="C215" t="str">
            <v>CT1.2206</v>
          </cell>
          <cell r="D215" t="str">
            <v>22</v>
          </cell>
          <cell r="E215" t="str">
            <v>Nguyễn Văn Chiến</v>
          </cell>
          <cell r="F215">
            <v>0</v>
          </cell>
          <cell r="G215">
            <v>72.3</v>
          </cell>
          <cell r="H215">
            <v>6000</v>
          </cell>
          <cell r="I215">
            <v>433800</v>
          </cell>
          <cell r="J215">
            <v>1</v>
          </cell>
          <cell r="K215">
            <v>1600000</v>
          </cell>
          <cell r="L215">
            <v>1600000</v>
          </cell>
          <cell r="M215">
            <v>3</v>
          </cell>
          <cell r="N215">
            <v>80000</v>
          </cell>
          <cell r="O215">
            <v>240000</v>
          </cell>
          <cell r="P215">
            <v>0</v>
          </cell>
          <cell r="Q215">
            <v>0</v>
          </cell>
          <cell r="R215">
            <v>0</v>
          </cell>
          <cell r="S215">
            <v>521</v>
          </cell>
          <cell r="T215">
            <v>533</v>
          </cell>
          <cell r="U215">
            <v>12</v>
          </cell>
          <cell r="V215">
            <v>106490.391</v>
          </cell>
          <cell r="AA215">
            <v>2380290.3909999998</v>
          </cell>
          <cell r="AB215">
            <v>2380290</v>
          </cell>
          <cell r="AC215">
            <v>2380290</v>
          </cell>
          <cell r="AE215">
            <v>0</v>
          </cell>
          <cell r="AF215">
            <v>0</v>
          </cell>
          <cell r="AG215">
            <v>0</v>
          </cell>
          <cell r="AJ215">
            <v>2380290</v>
          </cell>
          <cell r="AK215">
            <v>45170</v>
          </cell>
          <cell r="AL215" t="str">
            <v>TT dịch vụ T 09/2023, tiền nước T08/2023, gửi xe T09/2023</v>
          </cell>
        </row>
        <row r="216">
          <cell r="B216">
            <v>2207</v>
          </cell>
          <cell r="C216" t="str">
            <v>CT1.2207</v>
          </cell>
          <cell r="D216" t="str">
            <v>22</v>
          </cell>
          <cell r="E216" t="str">
            <v>Nguyễn Thị Hạnh</v>
          </cell>
          <cell r="F216">
            <v>65539</v>
          </cell>
          <cell r="G216">
            <v>61.1</v>
          </cell>
          <cell r="H216">
            <v>6000</v>
          </cell>
          <cell r="I216">
            <v>366600</v>
          </cell>
          <cell r="J216">
            <v>1</v>
          </cell>
          <cell r="K216">
            <v>1600000</v>
          </cell>
          <cell r="L216">
            <v>1600000</v>
          </cell>
          <cell r="M216">
            <v>1</v>
          </cell>
          <cell r="N216">
            <v>80000</v>
          </cell>
          <cell r="O216">
            <v>80000</v>
          </cell>
          <cell r="P216">
            <v>0</v>
          </cell>
          <cell r="Q216">
            <v>0</v>
          </cell>
          <cell r="R216">
            <v>0</v>
          </cell>
          <cell r="S216">
            <v>353</v>
          </cell>
          <cell r="T216">
            <v>360</v>
          </cell>
          <cell r="U216">
            <v>7</v>
          </cell>
          <cell r="V216">
            <v>60375</v>
          </cell>
          <cell r="AA216">
            <v>2106975</v>
          </cell>
          <cell r="AB216">
            <v>2172514</v>
          </cell>
          <cell r="AC216">
            <v>2172514</v>
          </cell>
          <cell r="AE216">
            <v>0</v>
          </cell>
          <cell r="AF216">
            <v>0</v>
          </cell>
          <cell r="AG216">
            <v>0</v>
          </cell>
          <cell r="AH216" t="str">
            <v>gửi tb cho nam còn xe ô tô c Hạnh đóng</v>
          </cell>
          <cell r="AJ216">
            <v>2172514</v>
          </cell>
          <cell r="AK216">
            <v>45170</v>
          </cell>
          <cell r="AL216" t="str">
            <v>TT dịch vụ T 09/2023, tiền nước T08/2023, gửi xe T09/2023</v>
          </cell>
        </row>
        <row r="217">
          <cell r="B217">
            <v>2208</v>
          </cell>
          <cell r="C217" t="str">
            <v>CT1.2208</v>
          </cell>
          <cell r="D217" t="str">
            <v>22</v>
          </cell>
          <cell r="E217" t="str">
            <v>Nguyễn Thị Thúy Hường</v>
          </cell>
          <cell r="F217">
            <v>0</v>
          </cell>
          <cell r="G217">
            <v>101.6</v>
          </cell>
          <cell r="H217">
            <v>6000</v>
          </cell>
          <cell r="I217">
            <v>609600</v>
          </cell>
          <cell r="J217">
            <v>0</v>
          </cell>
          <cell r="K217">
            <v>0</v>
          </cell>
          <cell r="L217">
            <v>0</v>
          </cell>
          <cell r="M217">
            <v>2</v>
          </cell>
          <cell r="N217">
            <v>80000</v>
          </cell>
          <cell r="O217">
            <v>160000</v>
          </cell>
          <cell r="P217">
            <v>0</v>
          </cell>
          <cell r="Q217">
            <v>0</v>
          </cell>
          <cell r="R217">
            <v>0</v>
          </cell>
          <cell r="S217">
            <v>324</v>
          </cell>
          <cell r="T217">
            <v>347</v>
          </cell>
          <cell r="U217">
            <v>23</v>
          </cell>
          <cell r="V217">
            <v>228851.95500000002</v>
          </cell>
          <cell r="AA217">
            <v>998451.95500000007</v>
          </cell>
          <cell r="AB217">
            <v>998452</v>
          </cell>
          <cell r="AC217">
            <v>998452</v>
          </cell>
          <cell r="AE217">
            <v>0</v>
          </cell>
          <cell r="AF217">
            <v>0</v>
          </cell>
          <cell r="AG217">
            <v>0</v>
          </cell>
          <cell r="AJ217">
            <v>998452</v>
          </cell>
          <cell r="AK217">
            <v>45173</v>
          </cell>
          <cell r="AL217" t="str">
            <v>TT dịch vụ T 09/2023, tiền nước T08/2023, gửi xe T09/2023</v>
          </cell>
        </row>
        <row r="218">
          <cell r="B218">
            <v>2209</v>
          </cell>
          <cell r="C218" t="str">
            <v>CT1.2209</v>
          </cell>
          <cell r="D218" t="str">
            <v>22</v>
          </cell>
          <cell r="E218" t="str">
            <v>Nguyễn Đức Hà</v>
          </cell>
          <cell r="F218">
            <v>-1257803</v>
          </cell>
          <cell r="G218">
            <v>65.8</v>
          </cell>
          <cell r="H218">
            <v>6000</v>
          </cell>
          <cell r="I218">
            <v>394800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231</v>
          </cell>
          <cell r="T218">
            <v>240</v>
          </cell>
          <cell r="U218">
            <v>9</v>
          </cell>
          <cell r="V218">
            <v>77625</v>
          </cell>
          <cell r="AA218">
            <v>472425</v>
          </cell>
          <cell r="AB218">
            <v>-785378</v>
          </cell>
          <cell r="AC218">
            <v>0</v>
          </cell>
          <cell r="AE218">
            <v>-785378</v>
          </cell>
          <cell r="AF218">
            <v>0</v>
          </cell>
          <cell r="AG218">
            <v>-785378</v>
          </cell>
          <cell r="AH218" t="str">
            <v>Đóng trước PDV hết năm 2023</v>
          </cell>
        </row>
        <row r="219">
          <cell r="B219">
            <v>2210</v>
          </cell>
          <cell r="C219" t="str">
            <v>CT1.2210</v>
          </cell>
          <cell r="D219" t="str">
            <v>22</v>
          </cell>
          <cell r="E219" t="str">
            <v>Lê Thị Phi</v>
          </cell>
          <cell r="F219">
            <v>-9155801</v>
          </cell>
          <cell r="G219">
            <v>94.3</v>
          </cell>
          <cell r="H219">
            <v>6000</v>
          </cell>
          <cell r="I219">
            <v>565800</v>
          </cell>
          <cell r="J219">
            <v>1</v>
          </cell>
          <cell r="K219">
            <v>1600000</v>
          </cell>
          <cell r="L219">
            <v>1600000</v>
          </cell>
          <cell r="M219">
            <v>3</v>
          </cell>
          <cell r="N219">
            <v>80000</v>
          </cell>
          <cell r="O219">
            <v>240000</v>
          </cell>
          <cell r="P219">
            <v>0</v>
          </cell>
          <cell r="Q219">
            <v>0</v>
          </cell>
          <cell r="R219">
            <v>0</v>
          </cell>
          <cell r="S219">
            <v>441</v>
          </cell>
          <cell r="T219">
            <v>454</v>
          </cell>
          <cell r="U219">
            <v>13</v>
          </cell>
          <cell r="V219">
            <v>116610.58650000002</v>
          </cell>
          <cell r="AA219">
            <v>2522410.5865000002</v>
          </cell>
          <cell r="AB219">
            <v>-6633390</v>
          </cell>
          <cell r="AC219">
            <v>0</v>
          </cell>
          <cell r="AE219">
            <v>-6633390</v>
          </cell>
          <cell r="AF219">
            <v>0</v>
          </cell>
          <cell r="AG219">
            <v>-6633390</v>
          </cell>
          <cell r="AH219" t="str">
            <v>Đóng trước PDV+xe hết năm 2023</v>
          </cell>
        </row>
        <row r="220">
          <cell r="B220">
            <v>2301</v>
          </cell>
          <cell r="C220" t="str">
            <v>CT1.2301</v>
          </cell>
          <cell r="D220" t="str">
            <v>23</v>
          </cell>
          <cell r="E220" t="str">
            <v xml:space="preserve">Phạm Yến Nhi </v>
          </cell>
          <cell r="F220">
            <v>0</v>
          </cell>
          <cell r="G220">
            <v>88.9</v>
          </cell>
          <cell r="H220">
            <v>6000</v>
          </cell>
          <cell r="I220">
            <v>533400</v>
          </cell>
          <cell r="J220">
            <v>1</v>
          </cell>
          <cell r="K220">
            <v>1600000</v>
          </cell>
          <cell r="L220">
            <v>1600000</v>
          </cell>
          <cell r="M220">
            <v>3</v>
          </cell>
          <cell r="N220">
            <v>80000</v>
          </cell>
          <cell r="O220">
            <v>240000</v>
          </cell>
          <cell r="P220">
            <v>0</v>
          </cell>
          <cell r="Q220">
            <v>0</v>
          </cell>
          <cell r="R220">
            <v>0</v>
          </cell>
          <cell r="S220">
            <v>575</v>
          </cell>
          <cell r="T220">
            <v>590</v>
          </cell>
          <cell r="U220">
            <v>15</v>
          </cell>
          <cell r="V220">
            <v>136850.97750000001</v>
          </cell>
          <cell r="AA220">
            <v>2510250.9775</v>
          </cell>
          <cell r="AB220">
            <v>2510251</v>
          </cell>
          <cell r="AC220">
            <v>2510251</v>
          </cell>
          <cell r="AE220">
            <v>0</v>
          </cell>
          <cell r="AF220">
            <v>0</v>
          </cell>
          <cell r="AG220">
            <v>0</v>
          </cell>
          <cell r="AJ220">
            <v>2510251</v>
          </cell>
          <cell r="AK220">
            <v>45182</v>
          </cell>
          <cell r="AL220" t="str">
            <v>TT dịch vụ T 09/2023, tiền nước T08/2023, gửi xe T09/2023</v>
          </cell>
        </row>
        <row r="221">
          <cell r="B221">
            <v>2302</v>
          </cell>
          <cell r="C221" t="str">
            <v>CT1.2302</v>
          </cell>
          <cell r="D221" t="str">
            <v>23</v>
          </cell>
          <cell r="E221" t="str">
            <v>Nguyễn Ngọc Anh</v>
          </cell>
          <cell r="F221">
            <v>0</v>
          </cell>
          <cell r="G221">
            <v>94.3</v>
          </cell>
          <cell r="H221">
            <v>6000</v>
          </cell>
          <cell r="I221">
            <v>565800</v>
          </cell>
          <cell r="J221">
            <v>0</v>
          </cell>
          <cell r="K221">
            <v>0</v>
          </cell>
          <cell r="L221">
            <v>0</v>
          </cell>
          <cell r="M221">
            <v>2</v>
          </cell>
          <cell r="N221">
            <v>80000</v>
          </cell>
          <cell r="O221">
            <v>160000</v>
          </cell>
          <cell r="P221">
            <v>1</v>
          </cell>
          <cell r="Q221">
            <v>0</v>
          </cell>
          <cell r="R221">
            <v>0</v>
          </cell>
          <cell r="S221">
            <v>145</v>
          </cell>
          <cell r="T221">
            <v>157</v>
          </cell>
          <cell r="U221">
            <v>12</v>
          </cell>
          <cell r="V221">
            <v>106490.391</v>
          </cell>
          <cell r="AA221">
            <v>832290.39100000006</v>
          </cell>
          <cell r="AB221">
            <v>832290</v>
          </cell>
          <cell r="AC221">
            <v>832290</v>
          </cell>
          <cell r="AE221">
            <v>0</v>
          </cell>
          <cell r="AF221">
            <v>0</v>
          </cell>
          <cell r="AG221">
            <v>0</v>
          </cell>
          <cell r="AJ221">
            <v>832290</v>
          </cell>
          <cell r="AK221">
            <v>45190</v>
          </cell>
          <cell r="AL221" t="str">
            <v>TT dịch vụ T 09/2023, tiền nước T08/2023, gửi xe T09/2023</v>
          </cell>
        </row>
        <row r="222">
          <cell r="B222">
            <v>2303</v>
          </cell>
          <cell r="C222" t="str">
            <v>CT1.2303</v>
          </cell>
          <cell r="D222" t="str">
            <v>23</v>
          </cell>
          <cell r="E222" t="str">
            <v>Đào Thanh Tùng</v>
          </cell>
          <cell r="F222">
            <v>0</v>
          </cell>
          <cell r="G222">
            <v>65.8</v>
          </cell>
          <cell r="H222">
            <v>6000</v>
          </cell>
          <cell r="I222">
            <v>394800</v>
          </cell>
          <cell r="J222">
            <v>0</v>
          </cell>
          <cell r="K222">
            <v>0</v>
          </cell>
          <cell r="L222">
            <v>0</v>
          </cell>
          <cell r="M222">
            <v>3</v>
          </cell>
          <cell r="N222">
            <v>80000</v>
          </cell>
          <cell r="O222">
            <v>240000</v>
          </cell>
          <cell r="P222">
            <v>0</v>
          </cell>
          <cell r="Q222">
            <v>0</v>
          </cell>
          <cell r="R222">
            <v>0</v>
          </cell>
          <cell r="S222">
            <v>557</v>
          </cell>
          <cell r="T222">
            <v>571</v>
          </cell>
          <cell r="U222">
            <v>14</v>
          </cell>
          <cell r="V222">
            <v>126730.78199999999</v>
          </cell>
          <cell r="AA222">
            <v>761530.78200000001</v>
          </cell>
          <cell r="AB222">
            <v>761531</v>
          </cell>
          <cell r="AC222">
            <v>761531</v>
          </cell>
          <cell r="AE222">
            <v>0</v>
          </cell>
          <cell r="AF222">
            <v>0</v>
          </cell>
          <cell r="AG222">
            <v>0</v>
          </cell>
          <cell r="AJ222">
            <v>761531</v>
          </cell>
          <cell r="AK222">
            <v>45170</v>
          </cell>
          <cell r="AL222" t="str">
            <v>TT dịch vụ T 09/2023, tiền nước T08/2023, gửi xe T09/2023</v>
          </cell>
        </row>
        <row r="223">
          <cell r="B223">
            <v>2304</v>
          </cell>
          <cell r="C223" t="str">
            <v>CT1.2304</v>
          </cell>
          <cell r="D223" t="str">
            <v>23</v>
          </cell>
          <cell r="E223" t="str">
            <v>Hoàng Tiến Hường</v>
          </cell>
          <cell r="F223">
            <v>0</v>
          </cell>
          <cell r="G223">
            <v>101.6</v>
          </cell>
          <cell r="H223">
            <v>6000</v>
          </cell>
          <cell r="I223">
            <v>609600</v>
          </cell>
          <cell r="J223">
            <v>0</v>
          </cell>
          <cell r="K223">
            <v>0</v>
          </cell>
          <cell r="L223">
            <v>0</v>
          </cell>
          <cell r="M223">
            <v>2</v>
          </cell>
          <cell r="N223">
            <v>80000</v>
          </cell>
          <cell r="O223">
            <v>160000</v>
          </cell>
          <cell r="P223">
            <v>0</v>
          </cell>
          <cell r="Q223">
            <v>0</v>
          </cell>
          <cell r="R223">
            <v>0</v>
          </cell>
          <cell r="S223">
            <v>124</v>
          </cell>
          <cell r="T223">
            <v>129</v>
          </cell>
          <cell r="U223">
            <v>5</v>
          </cell>
          <cell r="V223">
            <v>43125</v>
          </cell>
          <cell r="AA223">
            <v>812725</v>
          </cell>
          <cell r="AB223">
            <v>812725</v>
          </cell>
          <cell r="AC223">
            <v>812725</v>
          </cell>
          <cell r="AE223">
            <v>0</v>
          </cell>
          <cell r="AF223">
            <v>0</v>
          </cell>
          <cell r="AG223">
            <v>0</v>
          </cell>
          <cell r="AJ223">
            <v>812725</v>
          </cell>
          <cell r="AK223" t="str">
            <v>04-09-2023             12/09/2023</v>
          </cell>
          <cell r="AL223" t="str">
            <v>TT dịch vụ T 09/2023, tiền nước T08/2023, gửi xe T09/2023</v>
          </cell>
        </row>
        <row r="224">
          <cell r="B224">
            <v>2305</v>
          </cell>
          <cell r="C224" t="str">
            <v>CT1.2305</v>
          </cell>
          <cell r="D224" t="str">
            <v>23</v>
          </cell>
          <cell r="E224" t="str">
            <v xml:space="preserve">Nguyễn Thị Sinh </v>
          </cell>
          <cell r="F224">
            <v>0</v>
          </cell>
          <cell r="G224">
            <v>61.1</v>
          </cell>
          <cell r="H224">
            <v>6000</v>
          </cell>
          <cell r="I224">
            <v>366600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1</v>
          </cell>
          <cell r="Q224">
            <v>0</v>
          </cell>
          <cell r="R224">
            <v>0</v>
          </cell>
          <cell r="S224">
            <v>331</v>
          </cell>
          <cell r="T224">
            <v>340</v>
          </cell>
          <cell r="U224">
            <v>9</v>
          </cell>
          <cell r="V224">
            <v>77625</v>
          </cell>
          <cell r="AA224">
            <v>444225</v>
          </cell>
          <cell r="AB224">
            <v>444225</v>
          </cell>
          <cell r="AC224">
            <v>444225</v>
          </cell>
          <cell r="AE224">
            <v>0</v>
          </cell>
          <cell r="AF224">
            <v>0</v>
          </cell>
          <cell r="AG224">
            <v>0</v>
          </cell>
          <cell r="AI224">
            <v>444225</v>
          </cell>
          <cell r="AK224">
            <v>45175</v>
          </cell>
          <cell r="AL224" t="str">
            <v>TT dịch vụ T 09/2023, tiền nước T08/2023, gửi xe T09/2023</v>
          </cell>
        </row>
        <row r="225">
          <cell r="B225">
            <v>2306</v>
          </cell>
          <cell r="C225" t="str">
            <v>CT1.2306</v>
          </cell>
          <cell r="D225" t="str">
            <v>23</v>
          </cell>
          <cell r="E225" t="str">
            <v>Nguyễn Thuỳ Dương</v>
          </cell>
          <cell r="F225">
            <v>0</v>
          </cell>
          <cell r="G225">
            <v>72.3</v>
          </cell>
          <cell r="H225">
            <v>6000</v>
          </cell>
          <cell r="I225">
            <v>433800</v>
          </cell>
          <cell r="J225">
            <v>0</v>
          </cell>
          <cell r="K225">
            <v>0</v>
          </cell>
          <cell r="L225">
            <v>0</v>
          </cell>
          <cell r="M225">
            <v>2</v>
          </cell>
          <cell r="N225">
            <v>80000</v>
          </cell>
          <cell r="O225">
            <v>160000</v>
          </cell>
          <cell r="P225">
            <v>0</v>
          </cell>
          <cell r="Q225">
            <v>0</v>
          </cell>
          <cell r="R225">
            <v>0</v>
          </cell>
          <cell r="S225">
            <v>457</v>
          </cell>
          <cell r="T225">
            <v>470</v>
          </cell>
          <cell r="U225">
            <v>13</v>
          </cell>
          <cell r="V225">
            <v>116610.58650000002</v>
          </cell>
          <cell r="AA225">
            <v>710410.58649999998</v>
          </cell>
          <cell r="AB225">
            <v>710411</v>
          </cell>
          <cell r="AC225">
            <v>710411</v>
          </cell>
          <cell r="AE225">
            <v>0</v>
          </cell>
          <cell r="AF225">
            <v>0</v>
          </cell>
          <cell r="AG225">
            <v>0</v>
          </cell>
          <cell r="AJ225">
            <v>710411</v>
          </cell>
          <cell r="AK225">
            <v>45180</v>
          </cell>
          <cell r="AL225" t="str">
            <v>TT dịch vụ T 09/2023, tiền nước T08/2023, gửi xe T09/2023</v>
          </cell>
        </row>
        <row r="226">
          <cell r="B226">
            <v>2307</v>
          </cell>
          <cell r="C226" t="str">
            <v>CT1.2307</v>
          </cell>
          <cell r="D226" t="str">
            <v>23</v>
          </cell>
          <cell r="E226" t="str">
            <v xml:space="preserve">Hoàng Thanh Hà </v>
          </cell>
          <cell r="F226">
            <v>0</v>
          </cell>
          <cell r="G226">
            <v>61.1</v>
          </cell>
          <cell r="H226">
            <v>6000</v>
          </cell>
          <cell r="I226">
            <v>366600</v>
          </cell>
          <cell r="J226">
            <v>0</v>
          </cell>
          <cell r="K226">
            <v>0</v>
          </cell>
          <cell r="L226">
            <v>0</v>
          </cell>
          <cell r="M226">
            <v>1</v>
          </cell>
          <cell r="N226">
            <v>80000</v>
          </cell>
          <cell r="O226">
            <v>80000</v>
          </cell>
          <cell r="P226">
            <v>0</v>
          </cell>
          <cell r="Q226">
            <v>0</v>
          </cell>
          <cell r="R226">
            <v>0</v>
          </cell>
          <cell r="S226">
            <v>285</v>
          </cell>
          <cell r="T226">
            <v>294</v>
          </cell>
          <cell r="U226">
            <v>9</v>
          </cell>
          <cell r="V226">
            <v>77625</v>
          </cell>
          <cell r="AA226">
            <v>524225</v>
          </cell>
          <cell r="AB226">
            <v>524225</v>
          </cell>
          <cell r="AC226">
            <v>524225</v>
          </cell>
          <cell r="AE226">
            <v>0</v>
          </cell>
          <cell r="AF226">
            <v>0</v>
          </cell>
          <cell r="AG226">
            <v>0</v>
          </cell>
          <cell r="AJ226">
            <v>524225</v>
          </cell>
          <cell r="AK226">
            <v>45182</v>
          </cell>
          <cell r="AL226" t="str">
            <v>TT dịch vụ T 09/2023, tiền nước T08/2023, gửi xe T09/2023</v>
          </cell>
        </row>
        <row r="227">
          <cell r="B227">
            <v>2308</v>
          </cell>
          <cell r="C227" t="str">
            <v>CT1.2308</v>
          </cell>
          <cell r="D227" t="str">
            <v>23</v>
          </cell>
          <cell r="E227" t="str">
            <v>Trần Duy Mạnh</v>
          </cell>
          <cell r="F227">
            <v>0</v>
          </cell>
          <cell r="G227">
            <v>101.6</v>
          </cell>
          <cell r="H227">
            <v>6000</v>
          </cell>
          <cell r="I227">
            <v>609600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772</v>
          </cell>
          <cell r="T227">
            <v>787</v>
          </cell>
          <cell r="U227">
            <v>15</v>
          </cell>
          <cell r="V227">
            <v>136850.97750000001</v>
          </cell>
          <cell r="AA227">
            <v>746450.97750000004</v>
          </cell>
          <cell r="AB227">
            <v>746451</v>
          </cell>
          <cell r="AC227">
            <v>746451</v>
          </cell>
          <cell r="AE227">
            <v>0</v>
          </cell>
          <cell r="AF227">
            <v>0</v>
          </cell>
          <cell r="AG227">
            <v>0</v>
          </cell>
          <cell r="AI227">
            <v>746451</v>
          </cell>
          <cell r="AK227">
            <v>45176</v>
          </cell>
          <cell r="AL227" t="str">
            <v>TT dịch vụ T 09/2023, tiền nước T08/2023, gửi xe T09/2023</v>
          </cell>
        </row>
        <row r="228">
          <cell r="B228">
            <v>2309</v>
          </cell>
          <cell r="C228" t="str">
            <v>CT1.2309</v>
          </cell>
          <cell r="D228" t="str">
            <v>23</v>
          </cell>
          <cell r="E228" t="str">
            <v>Đặng Thị Thanh Huyền</v>
          </cell>
          <cell r="F228">
            <v>0</v>
          </cell>
          <cell r="G228">
            <v>65.8</v>
          </cell>
          <cell r="H228">
            <v>6000</v>
          </cell>
          <cell r="I228">
            <v>394800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80000</v>
          </cell>
          <cell r="O228">
            <v>80000</v>
          </cell>
          <cell r="P228">
            <v>0</v>
          </cell>
          <cell r="Q228">
            <v>0</v>
          </cell>
          <cell r="R228">
            <v>0</v>
          </cell>
          <cell r="S228">
            <v>291</v>
          </cell>
          <cell r="T228">
            <v>311</v>
          </cell>
          <cell r="U228">
            <v>20</v>
          </cell>
          <cell r="V228">
            <v>187451.95500000002</v>
          </cell>
          <cell r="AA228">
            <v>662251.95500000007</v>
          </cell>
          <cell r="AB228">
            <v>662252</v>
          </cell>
          <cell r="AC228">
            <v>662252</v>
          </cell>
          <cell r="AE228">
            <v>0</v>
          </cell>
          <cell r="AF228">
            <v>0</v>
          </cell>
          <cell r="AG228">
            <v>0</v>
          </cell>
          <cell r="AJ228">
            <v>662252</v>
          </cell>
          <cell r="AK228">
            <v>45174</v>
          </cell>
          <cell r="AL228" t="str">
            <v>TT dịch vụ T 09/2023, tiền nước T08/2023, gửi xe T09/2023</v>
          </cell>
        </row>
        <row r="229">
          <cell r="B229">
            <v>2310</v>
          </cell>
          <cell r="C229" t="str">
            <v>CT1.2310</v>
          </cell>
          <cell r="D229" t="str">
            <v>23</v>
          </cell>
          <cell r="E229" t="str">
            <v>Nguyễn Thị Thúy Hải</v>
          </cell>
          <cell r="F229">
            <v>0</v>
          </cell>
          <cell r="G229">
            <v>94.3</v>
          </cell>
          <cell r="H229">
            <v>6000</v>
          </cell>
          <cell r="I229">
            <v>565800</v>
          </cell>
          <cell r="J229">
            <v>0</v>
          </cell>
          <cell r="K229">
            <v>0</v>
          </cell>
          <cell r="L229">
            <v>0</v>
          </cell>
          <cell r="M229">
            <v>2</v>
          </cell>
          <cell r="N229">
            <v>80000</v>
          </cell>
          <cell r="O229">
            <v>160000</v>
          </cell>
          <cell r="P229">
            <v>0</v>
          </cell>
          <cell r="Q229">
            <v>0</v>
          </cell>
          <cell r="R229">
            <v>0</v>
          </cell>
          <cell r="S229">
            <v>338</v>
          </cell>
          <cell r="T229">
            <v>345</v>
          </cell>
          <cell r="U229">
            <v>7</v>
          </cell>
          <cell r="V229">
            <v>60375</v>
          </cell>
          <cell r="AA229">
            <v>786175</v>
          </cell>
          <cell r="AB229">
            <v>786175</v>
          </cell>
          <cell r="AC229">
            <v>786175</v>
          </cell>
          <cell r="AE229">
            <v>0</v>
          </cell>
          <cell r="AF229">
            <v>0</v>
          </cell>
          <cell r="AG229">
            <v>0</v>
          </cell>
          <cell r="AJ229">
            <v>786175</v>
          </cell>
          <cell r="AK229">
            <v>45170</v>
          </cell>
          <cell r="AL229" t="str">
            <v>TT dịch vụ T 09/2023, tiền nước T08/2023, gửi xe T09/2023</v>
          </cell>
        </row>
        <row r="230">
          <cell r="B230">
            <v>2311</v>
          </cell>
          <cell r="C230" t="str">
            <v>CT1.2311</v>
          </cell>
          <cell r="D230" t="str">
            <v>23</v>
          </cell>
          <cell r="E230" t="str">
            <v>Kiều Thị Tuyết</v>
          </cell>
          <cell r="F230">
            <v>0</v>
          </cell>
          <cell r="G230">
            <v>88.9</v>
          </cell>
          <cell r="H230">
            <v>6000</v>
          </cell>
          <cell r="I230">
            <v>533400</v>
          </cell>
          <cell r="J230">
            <v>0</v>
          </cell>
          <cell r="K230">
            <v>0</v>
          </cell>
          <cell r="L230">
            <v>0</v>
          </cell>
          <cell r="M230">
            <v>1</v>
          </cell>
          <cell r="N230">
            <v>80000</v>
          </cell>
          <cell r="O230">
            <v>80000</v>
          </cell>
          <cell r="P230">
            <v>1</v>
          </cell>
          <cell r="Q230">
            <v>0</v>
          </cell>
          <cell r="R230">
            <v>0</v>
          </cell>
          <cell r="S230">
            <v>238</v>
          </cell>
          <cell r="T230">
            <v>243</v>
          </cell>
          <cell r="U230">
            <v>5</v>
          </cell>
          <cell r="V230">
            <v>43125</v>
          </cell>
          <cell r="AA230">
            <v>656525</v>
          </cell>
          <cell r="AB230">
            <v>656525</v>
          </cell>
          <cell r="AC230">
            <v>656525</v>
          </cell>
          <cell r="AE230">
            <v>0</v>
          </cell>
          <cell r="AF230">
            <v>0</v>
          </cell>
          <cell r="AG230">
            <v>0</v>
          </cell>
          <cell r="AJ230">
            <v>656525</v>
          </cell>
          <cell r="AK230">
            <v>45175</v>
          </cell>
          <cell r="AL230" t="str">
            <v>TT dịch vụ T 09/2023, tiền nước T08/2023, gửi xe T09/2023</v>
          </cell>
        </row>
        <row r="231">
          <cell r="B231">
            <v>2401</v>
          </cell>
          <cell r="C231" t="str">
            <v>CT1.2401</v>
          </cell>
          <cell r="D231" t="str">
            <v>24</v>
          </cell>
          <cell r="E231" t="str">
            <v>Trần Thị Phương Thanh</v>
          </cell>
          <cell r="F231">
            <v>0</v>
          </cell>
          <cell r="G231">
            <v>88.9</v>
          </cell>
          <cell r="H231">
            <v>6000</v>
          </cell>
          <cell r="I231">
            <v>533400</v>
          </cell>
          <cell r="J231">
            <v>1</v>
          </cell>
          <cell r="K231">
            <v>1600000</v>
          </cell>
          <cell r="L231">
            <v>1600000</v>
          </cell>
          <cell r="M231">
            <v>1</v>
          </cell>
          <cell r="N231">
            <v>80000</v>
          </cell>
          <cell r="O231">
            <v>80000</v>
          </cell>
          <cell r="P231">
            <v>0</v>
          </cell>
          <cell r="Q231">
            <v>0</v>
          </cell>
          <cell r="R231">
            <v>0</v>
          </cell>
          <cell r="S231">
            <v>726</v>
          </cell>
          <cell r="T231">
            <v>744</v>
          </cell>
          <cell r="U231">
            <v>18</v>
          </cell>
          <cell r="V231">
            <v>167211.56399999998</v>
          </cell>
          <cell r="AA231">
            <v>2380611.5640000002</v>
          </cell>
          <cell r="AB231">
            <v>2380612</v>
          </cell>
          <cell r="AC231">
            <v>2380612</v>
          </cell>
          <cell r="AE231">
            <v>0</v>
          </cell>
          <cell r="AF231">
            <v>0</v>
          </cell>
          <cell r="AG231">
            <v>0</v>
          </cell>
          <cell r="AJ231">
            <v>2380612</v>
          </cell>
          <cell r="AK231">
            <v>45170</v>
          </cell>
          <cell r="AL231" t="str">
            <v>TT dịch vụ T 09/2023, tiền nước T08/2023, gửi xe T09/2023</v>
          </cell>
        </row>
        <row r="232">
          <cell r="B232">
            <v>2402</v>
          </cell>
          <cell r="C232" t="str">
            <v>CT1.2402</v>
          </cell>
          <cell r="D232" t="str">
            <v>24</v>
          </cell>
          <cell r="E232" t="str">
            <v>Nguyễn Thanh Hải</v>
          </cell>
          <cell r="F232">
            <v>0</v>
          </cell>
          <cell r="G232">
            <v>94.3</v>
          </cell>
          <cell r="H232">
            <v>6000</v>
          </cell>
          <cell r="I232">
            <v>565800</v>
          </cell>
          <cell r="J232">
            <v>1</v>
          </cell>
          <cell r="K232">
            <v>1600000</v>
          </cell>
          <cell r="L232">
            <v>1600000</v>
          </cell>
          <cell r="M232">
            <v>2</v>
          </cell>
          <cell r="N232">
            <v>80000</v>
          </cell>
          <cell r="O232">
            <v>160000</v>
          </cell>
          <cell r="P232">
            <v>0</v>
          </cell>
          <cell r="Q232">
            <v>0</v>
          </cell>
          <cell r="R232">
            <v>0</v>
          </cell>
          <cell r="S232">
            <v>507</v>
          </cell>
          <cell r="T232">
            <v>527</v>
          </cell>
          <cell r="U232">
            <v>20</v>
          </cell>
          <cell r="V232">
            <v>187451.95500000002</v>
          </cell>
          <cell r="AA232">
            <v>2513251.9550000001</v>
          </cell>
          <cell r="AB232">
            <v>2513252</v>
          </cell>
          <cell r="AC232">
            <v>2513252</v>
          </cell>
          <cell r="AE232">
            <v>0</v>
          </cell>
          <cell r="AF232">
            <v>0</v>
          </cell>
          <cell r="AG232">
            <v>0</v>
          </cell>
          <cell r="AJ232">
            <v>2513252</v>
          </cell>
          <cell r="AK232">
            <v>45171</v>
          </cell>
          <cell r="AL232" t="str">
            <v>TT dịch vụ T 09/2023, tiền nước T08/2023, gửi xe T09/2023</v>
          </cell>
        </row>
        <row r="233">
          <cell r="B233">
            <v>2403</v>
          </cell>
          <cell r="C233" t="str">
            <v>CT1.2403</v>
          </cell>
          <cell r="D233" t="str">
            <v>24</v>
          </cell>
          <cell r="E233" t="str">
            <v>Hồ Thị Mỹ Hạnh</v>
          </cell>
          <cell r="F233">
            <v>0</v>
          </cell>
          <cell r="G233">
            <v>65.8</v>
          </cell>
          <cell r="H233">
            <v>6000</v>
          </cell>
          <cell r="I233">
            <v>394800</v>
          </cell>
          <cell r="J233">
            <v>1</v>
          </cell>
          <cell r="K233">
            <v>1600000</v>
          </cell>
          <cell r="L233">
            <v>1600000</v>
          </cell>
          <cell r="M233">
            <v>1</v>
          </cell>
          <cell r="N233">
            <v>80000</v>
          </cell>
          <cell r="O233">
            <v>80000</v>
          </cell>
          <cell r="P233">
            <v>0</v>
          </cell>
          <cell r="Q233">
            <v>0</v>
          </cell>
          <cell r="R233">
            <v>0</v>
          </cell>
          <cell r="S233">
            <v>394</v>
          </cell>
          <cell r="T233">
            <v>409</v>
          </cell>
          <cell r="U233">
            <v>15</v>
          </cell>
          <cell r="V233">
            <v>136850.97750000001</v>
          </cell>
          <cell r="AA233">
            <v>2211650.9775</v>
          </cell>
          <cell r="AB233">
            <v>2211651</v>
          </cell>
          <cell r="AC233">
            <v>2211651</v>
          </cell>
          <cell r="AE233">
            <v>0</v>
          </cell>
          <cell r="AF233">
            <v>0</v>
          </cell>
          <cell r="AG233">
            <v>0</v>
          </cell>
          <cell r="AJ233">
            <v>2211651</v>
          </cell>
          <cell r="AK233">
            <v>45177</v>
          </cell>
          <cell r="AL233" t="str">
            <v>TT dịch vụ T 09/2023, tiền nước T08/2023, gửi xe T09/2023</v>
          </cell>
        </row>
        <row r="234">
          <cell r="B234">
            <v>2404</v>
          </cell>
          <cell r="C234" t="str">
            <v>CT1.2404</v>
          </cell>
          <cell r="D234" t="str">
            <v>24</v>
          </cell>
          <cell r="E234" t="str">
            <v xml:space="preserve">Ng Thị Tuyết Trinh </v>
          </cell>
          <cell r="F234">
            <v>0</v>
          </cell>
          <cell r="G234">
            <v>101.6</v>
          </cell>
          <cell r="H234">
            <v>6000</v>
          </cell>
          <cell r="I234">
            <v>609600</v>
          </cell>
          <cell r="J234">
            <v>0</v>
          </cell>
          <cell r="K234">
            <v>0</v>
          </cell>
          <cell r="L234">
            <v>0</v>
          </cell>
          <cell r="M234">
            <v>2</v>
          </cell>
          <cell r="N234">
            <v>80000</v>
          </cell>
          <cell r="O234">
            <v>160000</v>
          </cell>
          <cell r="P234">
            <v>0</v>
          </cell>
          <cell r="Q234">
            <v>0</v>
          </cell>
          <cell r="R234">
            <v>0</v>
          </cell>
          <cell r="S234">
            <v>578</v>
          </cell>
          <cell r="T234">
            <v>596</v>
          </cell>
          <cell r="U234">
            <v>18</v>
          </cell>
          <cell r="V234">
            <v>167211.56399999998</v>
          </cell>
          <cell r="AA234">
            <v>936811.56400000001</v>
          </cell>
          <cell r="AB234">
            <v>936812</v>
          </cell>
          <cell r="AC234">
            <v>936812</v>
          </cell>
          <cell r="AE234">
            <v>0</v>
          </cell>
          <cell r="AF234">
            <v>0</v>
          </cell>
          <cell r="AG234">
            <v>0</v>
          </cell>
          <cell r="AJ234">
            <v>936812</v>
          </cell>
          <cell r="AK234">
            <v>45183</v>
          </cell>
          <cell r="AL234" t="str">
            <v>TT dịch vụ T 09/2023, tiền nước T08/2023, gửi xe T09/2023</v>
          </cell>
        </row>
        <row r="235">
          <cell r="B235">
            <v>2405</v>
          </cell>
          <cell r="C235" t="str">
            <v>CT1.2405</v>
          </cell>
          <cell r="D235" t="str">
            <v>24</v>
          </cell>
          <cell r="E235" t="str">
            <v>Bùi Thị Thu Thảo</v>
          </cell>
          <cell r="F235">
            <v>0</v>
          </cell>
          <cell r="G235">
            <v>61.1</v>
          </cell>
          <cell r="H235">
            <v>6000</v>
          </cell>
          <cell r="I235">
            <v>366600</v>
          </cell>
          <cell r="J235">
            <v>0</v>
          </cell>
          <cell r="K235">
            <v>0</v>
          </cell>
          <cell r="L235">
            <v>0</v>
          </cell>
          <cell r="M235">
            <v>4</v>
          </cell>
          <cell r="N235">
            <v>80000</v>
          </cell>
          <cell r="O235">
            <v>320000</v>
          </cell>
          <cell r="P235">
            <v>0</v>
          </cell>
          <cell r="Q235">
            <v>0</v>
          </cell>
          <cell r="R235">
            <v>0</v>
          </cell>
          <cell r="S235">
            <v>92</v>
          </cell>
          <cell r="T235">
            <v>95</v>
          </cell>
          <cell r="U235">
            <v>3</v>
          </cell>
          <cell r="V235">
            <v>25875</v>
          </cell>
          <cell r="AA235">
            <v>712475</v>
          </cell>
          <cell r="AB235">
            <v>712475</v>
          </cell>
          <cell r="AC235">
            <v>712475</v>
          </cell>
          <cell r="AE235">
            <v>0</v>
          </cell>
          <cell r="AF235">
            <v>0</v>
          </cell>
          <cell r="AJ235">
            <v>712475</v>
          </cell>
          <cell r="AK235">
            <v>45182</v>
          </cell>
          <cell r="AL235" t="str">
            <v>TT dịch vụ T 09/2023, tiền nước T08/2023, gửi xe T09/2023</v>
          </cell>
        </row>
        <row r="236">
          <cell r="B236">
            <v>2406</v>
          </cell>
          <cell r="C236" t="str">
            <v>CT1.2406</v>
          </cell>
          <cell r="D236" t="str">
            <v>24</v>
          </cell>
          <cell r="E236" t="str">
            <v>Ngô Quốc Kỳ</v>
          </cell>
          <cell r="F236">
            <v>0</v>
          </cell>
          <cell r="G236">
            <v>72.3</v>
          </cell>
          <cell r="H236">
            <v>6000</v>
          </cell>
          <cell r="I236">
            <v>433800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14</v>
          </cell>
          <cell r="T236">
            <v>14</v>
          </cell>
          <cell r="U236">
            <v>0</v>
          </cell>
          <cell r="V236">
            <v>0</v>
          </cell>
          <cell r="AA236">
            <v>433800</v>
          </cell>
          <cell r="AB236">
            <v>433800</v>
          </cell>
          <cell r="AC236">
            <v>433800</v>
          </cell>
          <cell r="AE236">
            <v>0</v>
          </cell>
          <cell r="AF236">
            <v>0</v>
          </cell>
          <cell r="AG236">
            <v>0</v>
          </cell>
          <cell r="AJ236">
            <v>433800</v>
          </cell>
          <cell r="AK236">
            <v>45189</v>
          </cell>
          <cell r="AL236" t="str">
            <v>TT dịch vụ T 09/2023, tiền nước T08/2023, gửi xe T09/2023</v>
          </cell>
        </row>
        <row r="237">
          <cell r="B237">
            <v>2407</v>
          </cell>
          <cell r="C237" t="str">
            <v>CT1.2407</v>
          </cell>
          <cell r="D237" t="str">
            <v>24</v>
          </cell>
          <cell r="E237" t="str">
            <v>Nguyễn Văn Thành</v>
          </cell>
          <cell r="F237">
            <v>0</v>
          </cell>
          <cell r="G237">
            <v>61.1</v>
          </cell>
          <cell r="H237">
            <v>6000</v>
          </cell>
          <cell r="I237">
            <v>366600</v>
          </cell>
          <cell r="J237">
            <v>1</v>
          </cell>
          <cell r="K237">
            <v>1600000</v>
          </cell>
          <cell r="L237">
            <v>1600000</v>
          </cell>
          <cell r="M237">
            <v>2</v>
          </cell>
          <cell r="N237">
            <v>80000</v>
          </cell>
          <cell r="O237">
            <v>160000</v>
          </cell>
          <cell r="P237">
            <v>0</v>
          </cell>
          <cell r="Q237">
            <v>0</v>
          </cell>
          <cell r="R237">
            <v>0</v>
          </cell>
          <cell r="S237">
            <v>627</v>
          </cell>
          <cell r="T237">
            <v>643</v>
          </cell>
          <cell r="U237">
            <v>16</v>
          </cell>
          <cell r="V237">
            <v>146971.17300000001</v>
          </cell>
          <cell r="AA237">
            <v>2273571.173</v>
          </cell>
          <cell r="AB237">
            <v>2273571</v>
          </cell>
          <cell r="AC237">
            <v>2273571</v>
          </cell>
          <cell r="AE237">
            <v>0</v>
          </cell>
          <cell r="AF237">
            <v>0</v>
          </cell>
          <cell r="AG237">
            <v>0</v>
          </cell>
          <cell r="AJ237">
            <v>2273571</v>
          </cell>
          <cell r="AK237">
            <v>45181</v>
          </cell>
          <cell r="AL237" t="str">
            <v>TT dịch vụ T 09/2023, tiền nước T08/2023, gửi xe T09/2023</v>
          </cell>
        </row>
        <row r="238">
          <cell r="B238">
            <v>2408</v>
          </cell>
          <cell r="C238" t="str">
            <v>CT1.2408</v>
          </cell>
          <cell r="D238" t="str">
            <v>24</v>
          </cell>
          <cell r="E238" t="str">
            <v>Phạm Thế Quyền</v>
          </cell>
          <cell r="F238">
            <v>0</v>
          </cell>
          <cell r="G238">
            <v>101.6</v>
          </cell>
          <cell r="H238">
            <v>6000</v>
          </cell>
          <cell r="I238">
            <v>609600</v>
          </cell>
          <cell r="J238">
            <v>1</v>
          </cell>
          <cell r="K238">
            <v>1600000</v>
          </cell>
          <cell r="L238">
            <v>1600000</v>
          </cell>
          <cell r="M238">
            <v>2</v>
          </cell>
          <cell r="N238">
            <v>80000</v>
          </cell>
          <cell r="O238">
            <v>160000</v>
          </cell>
          <cell r="P238">
            <v>0</v>
          </cell>
          <cell r="Q238">
            <v>0</v>
          </cell>
          <cell r="R238">
            <v>0</v>
          </cell>
          <cell r="S238">
            <v>865</v>
          </cell>
          <cell r="T238">
            <v>898</v>
          </cell>
          <cell r="U238">
            <v>33</v>
          </cell>
          <cell r="V238">
            <v>408251.95500000002</v>
          </cell>
          <cell r="AA238">
            <v>2777851.9550000001</v>
          </cell>
          <cell r="AB238">
            <v>2777852</v>
          </cell>
          <cell r="AC238">
            <v>2777852</v>
          </cell>
          <cell r="AE238">
            <v>0</v>
          </cell>
          <cell r="AF238">
            <v>0</v>
          </cell>
          <cell r="AG238">
            <v>0</v>
          </cell>
          <cell r="AJ238">
            <v>2777852</v>
          </cell>
          <cell r="AK238">
            <v>45179</v>
          </cell>
          <cell r="AL238" t="str">
            <v>TT dịch vụ T 09/2023, tiền nước T08/2023, gửi xe T09/2023</v>
          </cell>
        </row>
        <row r="239">
          <cell r="B239">
            <v>2409</v>
          </cell>
          <cell r="C239" t="str">
            <v>CT1.2409</v>
          </cell>
          <cell r="D239" t="str">
            <v>24</v>
          </cell>
          <cell r="E239" t="str">
            <v>Đỗ Đăng Trọng</v>
          </cell>
          <cell r="F239">
            <v>0</v>
          </cell>
          <cell r="G239">
            <v>65.8</v>
          </cell>
          <cell r="H239">
            <v>6000</v>
          </cell>
          <cell r="I239">
            <v>394800</v>
          </cell>
          <cell r="J239">
            <v>0</v>
          </cell>
          <cell r="K239">
            <v>0</v>
          </cell>
          <cell r="L239">
            <v>0</v>
          </cell>
          <cell r="M239">
            <v>2</v>
          </cell>
          <cell r="N239">
            <v>80000</v>
          </cell>
          <cell r="O239">
            <v>160000</v>
          </cell>
          <cell r="P239">
            <v>0</v>
          </cell>
          <cell r="Q239">
            <v>0</v>
          </cell>
          <cell r="R239">
            <v>0</v>
          </cell>
          <cell r="S239">
            <v>483</v>
          </cell>
          <cell r="T239">
            <v>497</v>
          </cell>
          <cell r="U239">
            <v>14</v>
          </cell>
          <cell r="V239">
            <v>126730.78199999999</v>
          </cell>
          <cell r="AA239">
            <v>681530.78200000001</v>
          </cell>
          <cell r="AB239">
            <v>681531</v>
          </cell>
          <cell r="AC239">
            <v>681531</v>
          </cell>
          <cell r="AE239">
            <v>0</v>
          </cell>
          <cell r="AF239">
            <v>0</v>
          </cell>
          <cell r="AG239">
            <v>0</v>
          </cell>
          <cell r="AJ239">
            <v>681531</v>
          </cell>
          <cell r="AK239">
            <v>45181</v>
          </cell>
          <cell r="AL239" t="str">
            <v>TT dịch vụ T 09/2023, tiền nước T08/2023, gửi xe T09/2023</v>
          </cell>
        </row>
        <row r="240">
          <cell r="B240">
            <v>2410</v>
          </cell>
          <cell r="C240" t="str">
            <v>CT1.2410</v>
          </cell>
          <cell r="D240" t="str">
            <v>24</v>
          </cell>
          <cell r="E240" t="str">
            <v>Phạm Thị Thiên Lý</v>
          </cell>
          <cell r="F240">
            <v>0</v>
          </cell>
          <cell r="G240">
            <v>94.3</v>
          </cell>
          <cell r="H240">
            <v>6000</v>
          </cell>
          <cell r="I240">
            <v>565800</v>
          </cell>
          <cell r="J240">
            <v>0</v>
          </cell>
          <cell r="K240">
            <v>0</v>
          </cell>
          <cell r="L240">
            <v>0</v>
          </cell>
          <cell r="M240">
            <v>3</v>
          </cell>
          <cell r="N240">
            <v>80000</v>
          </cell>
          <cell r="O240">
            <v>240000</v>
          </cell>
          <cell r="P240">
            <v>0</v>
          </cell>
          <cell r="Q240">
            <v>0</v>
          </cell>
          <cell r="R240">
            <v>0</v>
          </cell>
          <cell r="S240">
            <v>806</v>
          </cell>
          <cell r="T240">
            <v>833</v>
          </cell>
          <cell r="U240">
            <v>27</v>
          </cell>
          <cell r="V240">
            <v>284051.95500000002</v>
          </cell>
          <cell r="AA240">
            <v>1089851.9550000001</v>
          </cell>
          <cell r="AB240">
            <v>1089852</v>
          </cell>
          <cell r="AC240">
            <v>1089852</v>
          </cell>
          <cell r="AE240">
            <v>0</v>
          </cell>
          <cell r="AF240">
            <v>0</v>
          </cell>
          <cell r="AG240">
            <v>0</v>
          </cell>
          <cell r="AJ240">
            <v>1089852</v>
          </cell>
          <cell r="AK240">
            <v>45179</v>
          </cell>
          <cell r="AL240" t="str">
            <v>TT dịch vụ T 09/2023, tiền nước T08/2023, gửi xe T09/2023</v>
          </cell>
        </row>
        <row r="241">
          <cell r="B241">
            <v>2411</v>
          </cell>
          <cell r="C241" t="str">
            <v>CT1.2411</v>
          </cell>
          <cell r="D241" t="str">
            <v>24</v>
          </cell>
          <cell r="E241" t="str">
            <v>Nguyễn Thị Hoài Anh</v>
          </cell>
          <cell r="F241">
            <v>0</v>
          </cell>
          <cell r="G241">
            <v>88.9</v>
          </cell>
          <cell r="H241">
            <v>6000</v>
          </cell>
          <cell r="I241">
            <v>533400</v>
          </cell>
          <cell r="J241">
            <v>0</v>
          </cell>
          <cell r="K241">
            <v>0</v>
          </cell>
          <cell r="L241">
            <v>0</v>
          </cell>
          <cell r="M241">
            <v>5</v>
          </cell>
          <cell r="N241">
            <v>80000</v>
          </cell>
          <cell r="O241">
            <v>400000</v>
          </cell>
          <cell r="P241">
            <v>0</v>
          </cell>
          <cell r="Q241">
            <v>0</v>
          </cell>
          <cell r="R241">
            <v>0</v>
          </cell>
          <cell r="S241">
            <v>460</v>
          </cell>
          <cell r="T241">
            <v>476</v>
          </cell>
          <cell r="U241">
            <v>16</v>
          </cell>
          <cell r="V241">
            <v>146971.17300000001</v>
          </cell>
          <cell r="AA241">
            <v>1080371.173</v>
          </cell>
          <cell r="AB241">
            <v>1080371</v>
          </cell>
          <cell r="AC241">
            <v>1080371</v>
          </cell>
          <cell r="AE241">
            <v>0</v>
          </cell>
          <cell r="AF241">
            <v>0</v>
          </cell>
          <cell r="AG241">
            <v>0</v>
          </cell>
          <cell r="AJ241">
            <v>1080371</v>
          </cell>
          <cell r="AK241">
            <v>45174</v>
          </cell>
          <cell r="AL241" t="str">
            <v>TT dịch vụ T 09/2023, tiền nước T08/2023, gửi xe T09/2023</v>
          </cell>
        </row>
        <row r="242">
          <cell r="B242">
            <v>2501</v>
          </cell>
          <cell r="C242" t="str">
            <v>CT1.2501</v>
          </cell>
          <cell r="D242" t="str">
            <v>25</v>
          </cell>
          <cell r="E242" t="str">
            <v>Lê Diệu Hoa</v>
          </cell>
          <cell r="F242">
            <v>0</v>
          </cell>
          <cell r="G242">
            <v>88.9</v>
          </cell>
          <cell r="H242">
            <v>6000</v>
          </cell>
          <cell r="I242">
            <v>533400</v>
          </cell>
          <cell r="J242">
            <v>0</v>
          </cell>
          <cell r="K242">
            <v>0</v>
          </cell>
          <cell r="L242">
            <v>0</v>
          </cell>
          <cell r="M242">
            <v>1</v>
          </cell>
          <cell r="N242">
            <v>80000</v>
          </cell>
          <cell r="O242">
            <v>80000</v>
          </cell>
          <cell r="P242">
            <v>0</v>
          </cell>
          <cell r="Q242">
            <v>0</v>
          </cell>
          <cell r="R242">
            <v>0</v>
          </cell>
          <cell r="S242">
            <v>253</v>
          </cell>
          <cell r="T242">
            <v>256</v>
          </cell>
          <cell r="U242">
            <v>3</v>
          </cell>
          <cell r="V242">
            <v>25875</v>
          </cell>
          <cell r="AA242">
            <v>639275</v>
          </cell>
          <cell r="AB242">
            <v>639275</v>
          </cell>
          <cell r="AC242">
            <v>639275</v>
          </cell>
          <cell r="AE242">
            <v>0</v>
          </cell>
          <cell r="AF242">
            <v>0</v>
          </cell>
          <cell r="AG242">
            <v>0</v>
          </cell>
          <cell r="AJ242">
            <v>639275</v>
          </cell>
          <cell r="AK242">
            <v>45170</v>
          </cell>
          <cell r="AL242" t="str">
            <v>TT dịch vụ T 09/2023, tiền nước T08/2023, gửi xe T09/2023</v>
          </cell>
        </row>
        <row r="243">
          <cell r="B243">
            <v>2502</v>
          </cell>
          <cell r="C243" t="str">
            <v>CT1.2502</v>
          </cell>
          <cell r="D243" t="str">
            <v>25</v>
          </cell>
          <cell r="E243" t="str">
            <v>Phan Văn Khanh</v>
          </cell>
          <cell r="F243">
            <v>0</v>
          </cell>
          <cell r="G243">
            <v>94.3</v>
          </cell>
          <cell r="H243">
            <v>6000</v>
          </cell>
          <cell r="I243">
            <v>565800</v>
          </cell>
          <cell r="J243">
            <v>0</v>
          </cell>
          <cell r="K243">
            <v>0</v>
          </cell>
          <cell r="L243">
            <v>0</v>
          </cell>
          <cell r="M243">
            <v>1</v>
          </cell>
          <cell r="N243">
            <v>80000</v>
          </cell>
          <cell r="O243">
            <v>80000</v>
          </cell>
          <cell r="P243">
            <v>0</v>
          </cell>
          <cell r="Q243">
            <v>0</v>
          </cell>
          <cell r="R243">
            <v>0</v>
          </cell>
          <cell r="S243">
            <v>638</v>
          </cell>
          <cell r="T243">
            <v>646</v>
          </cell>
          <cell r="U243">
            <v>8</v>
          </cell>
          <cell r="V243">
            <v>69000</v>
          </cell>
          <cell r="AA243">
            <v>714800</v>
          </cell>
          <cell r="AB243">
            <v>714800</v>
          </cell>
          <cell r="AC243">
            <v>714800</v>
          </cell>
          <cell r="AE243">
            <v>0</v>
          </cell>
          <cell r="AF243">
            <v>0</v>
          </cell>
          <cell r="AG243">
            <v>0</v>
          </cell>
          <cell r="AJ243">
            <v>714800</v>
          </cell>
          <cell r="AK243">
            <v>45174</v>
          </cell>
          <cell r="AL243" t="str">
            <v>TT dịch vụ T 09/2023, tiền nước T08/2023, gửi xe T09/2023</v>
          </cell>
        </row>
        <row r="244">
          <cell r="B244">
            <v>2503</v>
          </cell>
          <cell r="C244" t="str">
            <v>CT1.2503</v>
          </cell>
          <cell r="D244" t="str">
            <v>25</v>
          </cell>
          <cell r="E244" t="str">
            <v>Phạm Khánh Hưng</v>
          </cell>
          <cell r="F244">
            <v>0</v>
          </cell>
          <cell r="G244">
            <v>65.8</v>
          </cell>
          <cell r="H244">
            <v>6000</v>
          </cell>
          <cell r="I244">
            <v>394800</v>
          </cell>
          <cell r="J244">
            <v>0</v>
          </cell>
          <cell r="K244">
            <v>0</v>
          </cell>
          <cell r="L244">
            <v>0</v>
          </cell>
          <cell r="M244">
            <v>1</v>
          </cell>
          <cell r="N244">
            <v>80000</v>
          </cell>
          <cell r="O244">
            <v>80000</v>
          </cell>
          <cell r="P244">
            <v>1</v>
          </cell>
          <cell r="Q244">
            <v>0</v>
          </cell>
          <cell r="R244">
            <v>0</v>
          </cell>
          <cell r="S244">
            <v>230</v>
          </cell>
          <cell r="T244">
            <v>234</v>
          </cell>
          <cell r="U244">
            <v>4</v>
          </cell>
          <cell r="V244">
            <v>34500</v>
          </cell>
          <cell r="AA244">
            <v>509300</v>
          </cell>
          <cell r="AB244">
            <v>509300</v>
          </cell>
          <cell r="AC244">
            <v>509300</v>
          </cell>
          <cell r="AE244">
            <v>0</v>
          </cell>
          <cell r="AF244">
            <v>0</v>
          </cell>
          <cell r="AG244">
            <v>0</v>
          </cell>
          <cell r="AJ244">
            <v>509300</v>
          </cell>
          <cell r="AK244">
            <v>45170</v>
          </cell>
          <cell r="AL244" t="str">
            <v>TT dịch vụ T 09/2023, tiền nước T08/2023, gửi xe T09/2023</v>
          </cell>
        </row>
        <row r="245">
          <cell r="B245">
            <v>2504</v>
          </cell>
          <cell r="C245" t="str">
            <v>CT1.2504</v>
          </cell>
          <cell r="D245" t="str">
            <v>25</v>
          </cell>
          <cell r="E245" t="str">
            <v>Trần Thiện Thịnh</v>
          </cell>
          <cell r="F245">
            <v>0</v>
          </cell>
          <cell r="G245">
            <v>101.6</v>
          </cell>
          <cell r="H245">
            <v>6000</v>
          </cell>
          <cell r="I245">
            <v>609600</v>
          </cell>
          <cell r="J245">
            <v>1</v>
          </cell>
          <cell r="K245">
            <v>1600000</v>
          </cell>
          <cell r="L245">
            <v>1600000</v>
          </cell>
          <cell r="M245">
            <v>1</v>
          </cell>
          <cell r="N245">
            <v>80000</v>
          </cell>
          <cell r="O245">
            <v>80000</v>
          </cell>
          <cell r="P245">
            <v>1</v>
          </cell>
          <cell r="Q245">
            <v>0</v>
          </cell>
          <cell r="R245">
            <v>0</v>
          </cell>
          <cell r="S245">
            <v>320</v>
          </cell>
          <cell r="T245">
            <v>333</v>
          </cell>
          <cell r="U245">
            <v>13</v>
          </cell>
          <cell r="V245">
            <v>116610.58650000002</v>
          </cell>
          <cell r="AA245">
            <v>2406210.5865000002</v>
          </cell>
          <cell r="AB245">
            <v>2406211</v>
          </cell>
          <cell r="AC245">
            <v>2406211</v>
          </cell>
          <cell r="AE245">
            <v>0</v>
          </cell>
          <cell r="AF245">
            <v>0</v>
          </cell>
          <cell r="AG245">
            <v>0</v>
          </cell>
          <cell r="AJ245">
            <v>2406211</v>
          </cell>
          <cell r="AK245">
            <v>45183</v>
          </cell>
          <cell r="AL245" t="str">
            <v>TT dịch vụ T 09/2023, tiền nước T08/2023, gửi xe T09/2023</v>
          </cell>
        </row>
        <row r="246">
          <cell r="B246">
            <v>2505</v>
          </cell>
          <cell r="C246" t="str">
            <v>CT1.2505</v>
          </cell>
          <cell r="D246" t="str">
            <v>25</v>
          </cell>
          <cell r="E246" t="str">
            <v>Cao Thị Băng Tâm</v>
          </cell>
          <cell r="F246">
            <v>0</v>
          </cell>
          <cell r="G246">
            <v>61.1</v>
          </cell>
          <cell r="H246">
            <v>6000</v>
          </cell>
          <cell r="I246">
            <v>366600</v>
          </cell>
          <cell r="J246">
            <v>0</v>
          </cell>
          <cell r="K246">
            <v>0</v>
          </cell>
          <cell r="L246">
            <v>0</v>
          </cell>
          <cell r="M246">
            <v>1</v>
          </cell>
          <cell r="N246">
            <v>80000</v>
          </cell>
          <cell r="O246">
            <v>80000</v>
          </cell>
          <cell r="P246">
            <v>0</v>
          </cell>
          <cell r="Q246">
            <v>0</v>
          </cell>
          <cell r="R246">
            <v>0</v>
          </cell>
          <cell r="S246">
            <v>121</v>
          </cell>
          <cell r="T246">
            <v>123</v>
          </cell>
          <cell r="U246">
            <v>2</v>
          </cell>
          <cell r="V246">
            <v>17250</v>
          </cell>
          <cell r="AA246">
            <v>463850</v>
          </cell>
          <cell r="AB246">
            <v>463850</v>
          </cell>
          <cell r="AC246">
            <v>463850</v>
          </cell>
          <cell r="AE246">
            <v>0</v>
          </cell>
          <cell r="AF246">
            <v>0</v>
          </cell>
          <cell r="AG246">
            <v>0</v>
          </cell>
          <cell r="AJ246">
            <v>463850</v>
          </cell>
          <cell r="AK246">
            <v>45175</v>
          </cell>
          <cell r="AL246" t="str">
            <v>TT dịch vụ T 09/2023, tiền nước T08/2023, gửi xe T09/2023</v>
          </cell>
        </row>
        <row r="247">
          <cell r="B247">
            <v>2506</v>
          </cell>
          <cell r="C247" t="str">
            <v>CT1.2506</v>
          </cell>
          <cell r="D247" t="str">
            <v>25</v>
          </cell>
          <cell r="E247" t="str">
            <v xml:space="preserve">Trịnh Phú Công </v>
          </cell>
          <cell r="F247">
            <v>0</v>
          </cell>
          <cell r="G247">
            <v>72.3</v>
          </cell>
          <cell r="H247">
            <v>6000</v>
          </cell>
          <cell r="I247">
            <v>433800</v>
          </cell>
          <cell r="J247">
            <v>0</v>
          </cell>
          <cell r="K247">
            <v>0</v>
          </cell>
          <cell r="L247">
            <v>0</v>
          </cell>
          <cell r="M247">
            <v>2</v>
          </cell>
          <cell r="N247">
            <v>80000</v>
          </cell>
          <cell r="O247">
            <v>160000</v>
          </cell>
          <cell r="P247">
            <v>0</v>
          </cell>
          <cell r="Q247">
            <v>0</v>
          </cell>
          <cell r="R247">
            <v>0</v>
          </cell>
          <cell r="S247">
            <v>464</v>
          </cell>
          <cell r="T247">
            <v>474</v>
          </cell>
          <cell r="U247">
            <v>10</v>
          </cell>
          <cell r="V247">
            <v>86250</v>
          </cell>
          <cell r="AA247">
            <v>680050</v>
          </cell>
          <cell r="AB247">
            <v>680050</v>
          </cell>
          <cell r="AC247">
            <v>680050</v>
          </cell>
          <cell r="AE247">
            <v>0</v>
          </cell>
          <cell r="AF247">
            <v>0</v>
          </cell>
          <cell r="AG247">
            <v>0</v>
          </cell>
          <cell r="AJ247">
            <v>680050</v>
          </cell>
          <cell r="AK247">
            <v>45175</v>
          </cell>
          <cell r="AL247" t="str">
            <v>TT dịch vụ T 09/2023, tiền nước T08/2023, gửi xe T09/2023</v>
          </cell>
        </row>
        <row r="248">
          <cell r="B248">
            <v>2507</v>
          </cell>
          <cell r="C248" t="str">
            <v>CT1.2507</v>
          </cell>
          <cell r="D248" t="str">
            <v>25</v>
          </cell>
          <cell r="E248" t="str">
            <v>Nguyễn Duy Hương</v>
          </cell>
          <cell r="F248">
            <v>0</v>
          </cell>
          <cell r="G248">
            <v>61.1</v>
          </cell>
          <cell r="H248">
            <v>6000</v>
          </cell>
          <cell r="I248">
            <v>366600</v>
          </cell>
          <cell r="J248">
            <v>0</v>
          </cell>
          <cell r="K248">
            <v>0</v>
          </cell>
          <cell r="L248">
            <v>0</v>
          </cell>
          <cell r="M248">
            <v>1</v>
          </cell>
          <cell r="N248">
            <v>80000</v>
          </cell>
          <cell r="O248">
            <v>80000</v>
          </cell>
          <cell r="P248">
            <v>0</v>
          </cell>
          <cell r="Q248">
            <v>0</v>
          </cell>
          <cell r="R248">
            <v>0</v>
          </cell>
          <cell r="S248">
            <v>713</v>
          </cell>
          <cell r="T248">
            <v>738</v>
          </cell>
          <cell r="U248">
            <v>25</v>
          </cell>
          <cell r="V248">
            <v>256451.95500000002</v>
          </cell>
          <cell r="AA248">
            <v>703051.95500000007</v>
          </cell>
          <cell r="AB248">
            <v>703052</v>
          </cell>
          <cell r="AC248">
            <v>703052</v>
          </cell>
          <cell r="AE248">
            <v>0</v>
          </cell>
          <cell r="AF248">
            <v>0</v>
          </cell>
          <cell r="AG248">
            <v>0</v>
          </cell>
          <cell r="AJ248">
            <v>703052</v>
          </cell>
          <cell r="AK248">
            <v>45183</v>
          </cell>
          <cell r="AL248" t="str">
            <v>TT dịch vụ T 09/2023, tiền nước T08/2023, gửi xe T09/2023</v>
          </cell>
        </row>
        <row r="249">
          <cell r="B249">
            <v>2508</v>
          </cell>
          <cell r="C249" t="str">
            <v>CT1.2508</v>
          </cell>
          <cell r="D249" t="str">
            <v>25</v>
          </cell>
          <cell r="E249" t="str">
            <v>Nguyễn Ngọc Thuỷ</v>
          </cell>
          <cell r="F249">
            <v>0</v>
          </cell>
          <cell r="G249">
            <v>101.6</v>
          </cell>
          <cell r="H249">
            <v>6000</v>
          </cell>
          <cell r="I249">
            <v>609600</v>
          </cell>
          <cell r="J249">
            <v>1</v>
          </cell>
          <cell r="K249">
            <v>1600000</v>
          </cell>
          <cell r="L249">
            <v>1600000</v>
          </cell>
          <cell r="M249">
            <v>1</v>
          </cell>
          <cell r="N249">
            <v>80000</v>
          </cell>
          <cell r="O249">
            <v>80000</v>
          </cell>
          <cell r="P249">
            <v>1</v>
          </cell>
          <cell r="Q249">
            <v>0</v>
          </cell>
          <cell r="R249">
            <v>0</v>
          </cell>
          <cell r="S249">
            <v>778</v>
          </cell>
          <cell r="T249">
            <v>791</v>
          </cell>
          <cell r="U249">
            <v>13</v>
          </cell>
          <cell r="V249">
            <v>116610.58650000002</v>
          </cell>
          <cell r="AA249">
            <v>2406210.5865000002</v>
          </cell>
          <cell r="AB249">
            <v>2406211</v>
          </cell>
          <cell r="AC249">
            <v>2406211</v>
          </cell>
          <cell r="AE249">
            <v>0</v>
          </cell>
          <cell r="AF249">
            <v>0</v>
          </cell>
          <cell r="AG249">
            <v>0</v>
          </cell>
          <cell r="AJ249">
            <v>2406211</v>
          </cell>
          <cell r="AK249">
            <v>45177</v>
          </cell>
          <cell r="AL249" t="str">
            <v>TT dịch vụ T 09/2023, tiền nước T08/2023, gửi xe T09/2023</v>
          </cell>
        </row>
        <row r="250">
          <cell r="B250">
            <v>2509</v>
          </cell>
          <cell r="C250" t="str">
            <v>CT1.2509</v>
          </cell>
          <cell r="D250" t="str">
            <v>25</v>
          </cell>
          <cell r="E250" t="str">
            <v>Dương Văn Tiếp</v>
          </cell>
          <cell r="F250">
            <v>0</v>
          </cell>
          <cell r="G250">
            <v>65.8</v>
          </cell>
          <cell r="H250">
            <v>6000</v>
          </cell>
          <cell r="I250">
            <v>394800</v>
          </cell>
          <cell r="J250">
            <v>0</v>
          </cell>
          <cell r="K250">
            <v>0</v>
          </cell>
          <cell r="L250">
            <v>0</v>
          </cell>
          <cell r="M250">
            <v>3</v>
          </cell>
          <cell r="N250">
            <v>80000</v>
          </cell>
          <cell r="O250">
            <v>240000</v>
          </cell>
          <cell r="P250">
            <v>0</v>
          </cell>
          <cell r="Q250">
            <v>0</v>
          </cell>
          <cell r="R250">
            <v>0</v>
          </cell>
          <cell r="S250">
            <v>703</v>
          </cell>
          <cell r="T250">
            <v>718</v>
          </cell>
          <cell r="U250">
            <v>15</v>
          </cell>
          <cell r="V250">
            <v>136850.97750000001</v>
          </cell>
          <cell r="AA250">
            <v>771650.97750000004</v>
          </cell>
          <cell r="AB250">
            <v>771651</v>
          </cell>
          <cell r="AC250">
            <v>771651</v>
          </cell>
          <cell r="AE250">
            <v>0</v>
          </cell>
          <cell r="AF250">
            <v>0</v>
          </cell>
          <cell r="AG250">
            <v>0</v>
          </cell>
          <cell r="AJ250">
            <v>771651</v>
          </cell>
          <cell r="AK250">
            <v>45185</v>
          </cell>
          <cell r="AL250" t="str">
            <v>TT dịch vụ T 09/2023, tiền nước T08/2023, gửi xe T09/2023</v>
          </cell>
        </row>
        <row r="251">
          <cell r="B251">
            <v>2510</v>
          </cell>
          <cell r="C251" t="str">
            <v>CT1.2510</v>
          </cell>
          <cell r="D251" t="str">
            <v>25</v>
          </cell>
          <cell r="E251" t="str">
            <v xml:space="preserve">Nguyễn Thị Hiền </v>
          </cell>
          <cell r="F251">
            <v>0</v>
          </cell>
          <cell r="G251">
            <v>94.3</v>
          </cell>
          <cell r="H251">
            <v>6000</v>
          </cell>
          <cell r="I251">
            <v>565800</v>
          </cell>
          <cell r="J251">
            <v>1</v>
          </cell>
          <cell r="K251">
            <v>1600000</v>
          </cell>
          <cell r="L251">
            <v>1600000</v>
          </cell>
          <cell r="M251">
            <v>3</v>
          </cell>
          <cell r="N251">
            <v>80000</v>
          </cell>
          <cell r="O251">
            <v>240000</v>
          </cell>
          <cell r="P251">
            <v>1</v>
          </cell>
          <cell r="Q251">
            <v>0</v>
          </cell>
          <cell r="R251">
            <v>0</v>
          </cell>
          <cell r="S251">
            <v>645</v>
          </cell>
          <cell r="T251">
            <v>666</v>
          </cell>
          <cell r="U251">
            <v>21</v>
          </cell>
          <cell r="V251">
            <v>201251.95500000002</v>
          </cell>
          <cell r="AA251">
            <v>2607051.9550000001</v>
          </cell>
          <cell r="AB251">
            <v>2607052</v>
          </cell>
          <cell r="AC251">
            <v>2657052</v>
          </cell>
          <cell r="AE251">
            <v>-50000</v>
          </cell>
          <cell r="AF251">
            <v>0</v>
          </cell>
          <cell r="AG251">
            <v>-50000</v>
          </cell>
          <cell r="AJ251">
            <v>2657052</v>
          </cell>
          <cell r="AK251">
            <v>45183</v>
          </cell>
          <cell r="AL251" t="str">
            <v>TT dịch vụ T 09/2023, tiền nước T08/2023, gửi xe T09/2023</v>
          </cell>
        </row>
        <row r="252">
          <cell r="B252">
            <v>2511</v>
          </cell>
          <cell r="C252" t="str">
            <v>CT1.2511</v>
          </cell>
          <cell r="D252" t="str">
            <v>25</v>
          </cell>
          <cell r="E252" t="str">
            <v>Quế Đình Mãn</v>
          </cell>
          <cell r="F252">
            <v>0</v>
          </cell>
          <cell r="G252">
            <v>88.9</v>
          </cell>
          <cell r="H252">
            <v>6000</v>
          </cell>
          <cell r="I252">
            <v>533400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  <cell r="N252">
            <v>80000</v>
          </cell>
          <cell r="O252">
            <v>120000</v>
          </cell>
          <cell r="P252">
            <v>1</v>
          </cell>
          <cell r="Q252">
            <v>0</v>
          </cell>
          <cell r="R252">
            <v>0</v>
          </cell>
          <cell r="S252">
            <v>611</v>
          </cell>
          <cell r="T252">
            <v>631</v>
          </cell>
          <cell r="U252">
            <v>20</v>
          </cell>
          <cell r="V252">
            <v>187451.95500000002</v>
          </cell>
          <cell r="AA252">
            <v>840851.95500000007</v>
          </cell>
          <cell r="AB252">
            <v>840852</v>
          </cell>
          <cell r="AC252">
            <v>800852</v>
          </cell>
          <cell r="AE252">
            <v>40000</v>
          </cell>
          <cell r="AF252">
            <v>40000</v>
          </cell>
          <cell r="AG252">
            <v>0</v>
          </cell>
          <cell r="AJ252">
            <v>800852</v>
          </cell>
          <cell r="AK252">
            <v>45170</v>
          </cell>
          <cell r="AL252" t="str">
            <v>TT dịch vụ T 09/2023, tiền nước T08/2023, gửi xe T09/2023</v>
          </cell>
        </row>
        <row r="253">
          <cell r="B253">
            <v>2601</v>
          </cell>
          <cell r="C253" t="str">
            <v>CT1.2601</v>
          </cell>
          <cell r="D253" t="str">
            <v>26</v>
          </cell>
          <cell r="E253" t="str">
            <v>Trịnh Thị Loan</v>
          </cell>
          <cell r="F253">
            <v>0</v>
          </cell>
          <cell r="G253">
            <v>88.9</v>
          </cell>
          <cell r="H253">
            <v>6000</v>
          </cell>
          <cell r="I253">
            <v>533400</v>
          </cell>
          <cell r="J253">
            <v>0</v>
          </cell>
          <cell r="K253">
            <v>0</v>
          </cell>
          <cell r="L253">
            <v>0</v>
          </cell>
          <cell r="M253">
            <v>1</v>
          </cell>
          <cell r="N253">
            <v>80000</v>
          </cell>
          <cell r="O253">
            <v>80000</v>
          </cell>
          <cell r="P253">
            <v>0</v>
          </cell>
          <cell r="Q253">
            <v>0</v>
          </cell>
          <cell r="R253">
            <v>0</v>
          </cell>
          <cell r="S253">
            <v>507</v>
          </cell>
          <cell r="T253">
            <v>520</v>
          </cell>
          <cell r="U253">
            <v>13</v>
          </cell>
          <cell r="V253">
            <v>116610.58650000002</v>
          </cell>
          <cell r="AA253">
            <v>730010.58649999998</v>
          </cell>
          <cell r="AB253">
            <v>730011</v>
          </cell>
          <cell r="AC253">
            <v>730011</v>
          </cell>
          <cell r="AE253">
            <v>0</v>
          </cell>
          <cell r="AF253">
            <v>0</v>
          </cell>
          <cell r="AG253">
            <v>0</v>
          </cell>
          <cell r="AJ253">
            <v>730011</v>
          </cell>
          <cell r="AK253">
            <v>45183</v>
          </cell>
          <cell r="AL253" t="str">
            <v>TT dịch vụ T 09/2023, tiền nước T08/2023, gửi xe T09/2023</v>
          </cell>
        </row>
        <row r="254">
          <cell r="B254">
            <v>2602</v>
          </cell>
          <cell r="C254" t="str">
            <v>CT1.2602</v>
          </cell>
          <cell r="D254" t="str">
            <v>26</v>
          </cell>
          <cell r="E254" t="str">
            <v>Phạm Thị Xuyến</v>
          </cell>
          <cell r="F254">
            <v>0</v>
          </cell>
          <cell r="G254">
            <v>94.3</v>
          </cell>
          <cell r="H254">
            <v>6000</v>
          </cell>
          <cell r="I254">
            <v>565800</v>
          </cell>
          <cell r="J254">
            <v>1</v>
          </cell>
          <cell r="K254">
            <v>1600000</v>
          </cell>
          <cell r="L254">
            <v>1600000</v>
          </cell>
          <cell r="M254">
            <v>2</v>
          </cell>
          <cell r="N254">
            <v>80000</v>
          </cell>
          <cell r="O254">
            <v>200000</v>
          </cell>
          <cell r="P254">
            <v>1</v>
          </cell>
          <cell r="Q254">
            <v>0</v>
          </cell>
          <cell r="R254">
            <v>0</v>
          </cell>
          <cell r="S254">
            <v>563</v>
          </cell>
          <cell r="T254">
            <v>582</v>
          </cell>
          <cell r="U254">
            <v>19</v>
          </cell>
          <cell r="V254">
            <v>177331.75949999999</v>
          </cell>
          <cell r="AA254">
            <v>2543131.7594999997</v>
          </cell>
          <cell r="AB254">
            <v>2543132</v>
          </cell>
          <cell r="AC254">
            <v>2543132</v>
          </cell>
          <cell r="AE254">
            <v>0</v>
          </cell>
          <cell r="AF254">
            <v>0</v>
          </cell>
          <cell r="AG254">
            <v>0</v>
          </cell>
          <cell r="AJ254">
            <v>2543132</v>
          </cell>
          <cell r="AK254">
            <v>45178</v>
          </cell>
          <cell r="AL254" t="str">
            <v>TT dịch vụ T 09/2023, tiền nước T08/2023, gửi xe T09/2023</v>
          </cell>
        </row>
        <row r="255">
          <cell r="B255">
            <v>2603</v>
          </cell>
          <cell r="C255" t="str">
            <v>CT1.2603</v>
          </cell>
          <cell r="D255" t="str">
            <v>26</v>
          </cell>
          <cell r="E255" t="str">
            <v>Trịnh Ngọc Lan</v>
          </cell>
          <cell r="F255">
            <v>0</v>
          </cell>
          <cell r="G255">
            <v>65.8</v>
          </cell>
          <cell r="H255">
            <v>6000</v>
          </cell>
          <cell r="I255">
            <v>394800</v>
          </cell>
          <cell r="J255">
            <v>0</v>
          </cell>
          <cell r="K255">
            <v>0</v>
          </cell>
          <cell r="L255">
            <v>0</v>
          </cell>
          <cell r="M255">
            <v>1</v>
          </cell>
          <cell r="N255">
            <v>80000</v>
          </cell>
          <cell r="O255">
            <v>80000</v>
          </cell>
          <cell r="P255">
            <v>0</v>
          </cell>
          <cell r="Q255">
            <v>0</v>
          </cell>
          <cell r="R255">
            <v>0</v>
          </cell>
          <cell r="S255">
            <v>263</v>
          </cell>
          <cell r="T255">
            <v>266</v>
          </cell>
          <cell r="U255">
            <v>3</v>
          </cell>
          <cell r="V255">
            <v>25875</v>
          </cell>
          <cell r="AA255">
            <v>500675</v>
          </cell>
          <cell r="AB255">
            <v>500675</v>
          </cell>
          <cell r="AC255">
            <v>500675</v>
          </cell>
          <cell r="AE255">
            <v>0</v>
          </cell>
          <cell r="AF255">
            <v>0</v>
          </cell>
          <cell r="AG255">
            <v>0</v>
          </cell>
          <cell r="AJ255">
            <v>500675</v>
          </cell>
          <cell r="AK255">
            <v>45181</v>
          </cell>
          <cell r="AL255" t="str">
            <v>TT dịch vụ T 09/2023, tiền nước T08/2023, gửi xe T09/2023</v>
          </cell>
        </row>
        <row r="256">
          <cell r="B256">
            <v>2604</v>
          </cell>
          <cell r="C256" t="str">
            <v>CT1.2604</v>
          </cell>
          <cell r="D256" t="str">
            <v>26</v>
          </cell>
          <cell r="E256" t="str">
            <v>Trần Văn Giản</v>
          </cell>
          <cell r="F256">
            <v>0</v>
          </cell>
          <cell r="G256">
            <v>101.6</v>
          </cell>
          <cell r="H256">
            <v>6000</v>
          </cell>
          <cell r="I256">
            <v>609600</v>
          </cell>
          <cell r="J256">
            <v>1</v>
          </cell>
          <cell r="K256">
            <v>1600000</v>
          </cell>
          <cell r="L256">
            <v>1600000</v>
          </cell>
          <cell r="M256">
            <v>1</v>
          </cell>
          <cell r="N256">
            <v>80000</v>
          </cell>
          <cell r="O256">
            <v>80000</v>
          </cell>
          <cell r="P256">
            <v>1</v>
          </cell>
          <cell r="Q256">
            <v>0</v>
          </cell>
          <cell r="R256">
            <v>0</v>
          </cell>
          <cell r="S256">
            <v>488</v>
          </cell>
          <cell r="T256">
            <v>500</v>
          </cell>
          <cell r="U256">
            <v>12</v>
          </cell>
          <cell r="V256">
            <v>106490.391</v>
          </cell>
          <cell r="AA256">
            <v>2396090.3909999998</v>
          </cell>
          <cell r="AB256">
            <v>2396090</v>
          </cell>
          <cell r="AC256">
            <v>2400000</v>
          </cell>
          <cell r="AE256">
            <v>-3910</v>
          </cell>
          <cell r="AF256">
            <v>0</v>
          </cell>
          <cell r="AG256">
            <v>-3910</v>
          </cell>
          <cell r="AI256">
            <v>2400000</v>
          </cell>
          <cell r="AK256">
            <v>45174</v>
          </cell>
          <cell r="AL256" t="str">
            <v>TT dịch vụ T 09/2023, tiền nước T08/2023, gửi xe T09/2023</v>
          </cell>
        </row>
        <row r="257">
          <cell r="B257">
            <v>2605</v>
          </cell>
          <cell r="C257" t="str">
            <v>CT1.2605</v>
          </cell>
          <cell r="D257" t="str">
            <v>26</v>
          </cell>
          <cell r="E257" t="str">
            <v>Nguyễn Ngọc Linh</v>
          </cell>
          <cell r="F257">
            <v>0</v>
          </cell>
          <cell r="G257">
            <v>61.1</v>
          </cell>
          <cell r="H257">
            <v>6000</v>
          </cell>
          <cell r="I257">
            <v>366600</v>
          </cell>
          <cell r="J257">
            <v>0</v>
          </cell>
          <cell r="K257">
            <v>0</v>
          </cell>
          <cell r="L257">
            <v>0</v>
          </cell>
          <cell r="M257">
            <v>2</v>
          </cell>
          <cell r="N257">
            <v>80000</v>
          </cell>
          <cell r="O257">
            <v>160000</v>
          </cell>
          <cell r="P257">
            <v>0</v>
          </cell>
          <cell r="Q257">
            <v>0</v>
          </cell>
          <cell r="R257">
            <v>0</v>
          </cell>
          <cell r="S257">
            <v>571</v>
          </cell>
          <cell r="T257">
            <v>590</v>
          </cell>
          <cell r="U257">
            <v>19</v>
          </cell>
          <cell r="V257">
            <v>177331.75949999999</v>
          </cell>
          <cell r="AA257">
            <v>703931.75949999993</v>
          </cell>
          <cell r="AB257">
            <v>703932</v>
          </cell>
          <cell r="AC257">
            <v>703932</v>
          </cell>
          <cell r="AE257">
            <v>0</v>
          </cell>
          <cell r="AF257">
            <v>0</v>
          </cell>
          <cell r="AG257">
            <v>0</v>
          </cell>
          <cell r="AJ257">
            <v>703932</v>
          </cell>
          <cell r="AK257">
            <v>45171</v>
          </cell>
          <cell r="AL257" t="str">
            <v>TT dịch vụ T 09/2023, tiền nước T08/2023, gửi xe T09/2023</v>
          </cell>
        </row>
        <row r="258">
          <cell r="B258">
            <v>2606</v>
          </cell>
          <cell r="C258" t="str">
            <v>CT1.2606</v>
          </cell>
          <cell r="D258" t="str">
            <v>26</v>
          </cell>
          <cell r="E258" t="str">
            <v>Lê Thị Thu Hồng</v>
          </cell>
          <cell r="F258">
            <v>0</v>
          </cell>
          <cell r="G258">
            <v>72.3</v>
          </cell>
          <cell r="H258">
            <v>6000</v>
          </cell>
          <cell r="I258">
            <v>433800</v>
          </cell>
          <cell r="J258">
            <v>1</v>
          </cell>
          <cell r="K258">
            <v>1600000</v>
          </cell>
          <cell r="L258">
            <v>1600000</v>
          </cell>
          <cell r="M258">
            <v>2</v>
          </cell>
          <cell r="N258">
            <v>80000</v>
          </cell>
          <cell r="O258">
            <v>160000</v>
          </cell>
          <cell r="P258">
            <v>0</v>
          </cell>
          <cell r="Q258">
            <v>0</v>
          </cell>
          <cell r="R258">
            <v>0</v>
          </cell>
          <cell r="S258">
            <v>405</v>
          </cell>
          <cell r="T258">
            <v>415</v>
          </cell>
          <cell r="U258">
            <v>10</v>
          </cell>
          <cell r="V258">
            <v>86250</v>
          </cell>
          <cell r="AA258">
            <v>2280050</v>
          </cell>
          <cell r="AB258">
            <v>2280050</v>
          </cell>
          <cell r="AC258">
            <v>2280050</v>
          </cell>
          <cell r="AE258">
            <v>0</v>
          </cell>
          <cell r="AF258">
            <v>0</v>
          </cell>
          <cell r="AG258">
            <v>0</v>
          </cell>
          <cell r="AJ258">
            <v>2280050</v>
          </cell>
          <cell r="AK258">
            <v>45170</v>
          </cell>
          <cell r="AL258" t="str">
            <v>TT dịch vụ T 09/2023, tiền nước T08/2023, gửi xe T09/2023</v>
          </cell>
        </row>
        <row r="259">
          <cell r="B259">
            <v>2607</v>
          </cell>
          <cell r="C259" t="str">
            <v>CT1.2607</v>
          </cell>
          <cell r="D259" t="str">
            <v>26</v>
          </cell>
          <cell r="E259" t="str">
            <v>Nguyễn Phương Nam</v>
          </cell>
          <cell r="F259">
            <v>0</v>
          </cell>
          <cell r="G259">
            <v>61.1</v>
          </cell>
          <cell r="H259">
            <v>6000</v>
          </cell>
          <cell r="I259">
            <v>366600</v>
          </cell>
          <cell r="J259">
            <v>0</v>
          </cell>
          <cell r="K259">
            <v>0</v>
          </cell>
          <cell r="L259">
            <v>0</v>
          </cell>
          <cell r="M259">
            <v>2</v>
          </cell>
          <cell r="N259">
            <v>80000</v>
          </cell>
          <cell r="O259">
            <v>160000</v>
          </cell>
          <cell r="P259">
            <v>1</v>
          </cell>
          <cell r="Q259">
            <v>0</v>
          </cell>
          <cell r="R259">
            <v>0</v>
          </cell>
          <cell r="S259">
            <v>436</v>
          </cell>
          <cell r="T259">
            <v>451</v>
          </cell>
          <cell r="U259">
            <v>15</v>
          </cell>
          <cell r="V259">
            <v>136850.97750000001</v>
          </cell>
          <cell r="AA259">
            <v>663450.97750000004</v>
          </cell>
          <cell r="AB259">
            <v>663451</v>
          </cell>
          <cell r="AC259">
            <v>743451</v>
          </cell>
          <cell r="AE259">
            <v>-80000</v>
          </cell>
          <cell r="AF259">
            <v>0</v>
          </cell>
          <cell r="AG259">
            <v>-80000</v>
          </cell>
          <cell r="AJ259">
            <v>743451</v>
          </cell>
          <cell r="AK259" t="str">
            <v>07-09-2023               11/9/2023</v>
          </cell>
          <cell r="AL259" t="str">
            <v>TT dịch vụ T 09/2023, tiền nước T08/2023, gửi xe T09/2023</v>
          </cell>
        </row>
        <row r="260">
          <cell r="B260">
            <v>2608</v>
          </cell>
          <cell r="C260" t="str">
            <v>CT1.2608</v>
          </cell>
          <cell r="D260" t="str">
            <v>26</v>
          </cell>
          <cell r="E260" t="str">
            <v>Lê Chí Dũng</v>
          </cell>
          <cell r="F260">
            <v>0</v>
          </cell>
          <cell r="G260">
            <v>101.6</v>
          </cell>
          <cell r="H260">
            <v>6000</v>
          </cell>
          <cell r="I260">
            <v>609600</v>
          </cell>
          <cell r="J260">
            <v>1</v>
          </cell>
          <cell r="K260">
            <v>1600000</v>
          </cell>
          <cell r="L260">
            <v>1600000</v>
          </cell>
          <cell r="M260">
            <v>2</v>
          </cell>
          <cell r="N260">
            <v>80000</v>
          </cell>
          <cell r="O260">
            <v>160000</v>
          </cell>
          <cell r="P260">
            <v>0</v>
          </cell>
          <cell r="Q260">
            <v>0</v>
          </cell>
          <cell r="R260">
            <v>0</v>
          </cell>
          <cell r="S260">
            <v>757</v>
          </cell>
          <cell r="T260">
            <v>780</v>
          </cell>
          <cell r="U260">
            <v>23</v>
          </cell>
          <cell r="V260">
            <v>228851.95500000002</v>
          </cell>
          <cell r="AA260">
            <v>2598451.9550000001</v>
          </cell>
          <cell r="AB260">
            <v>2598452</v>
          </cell>
          <cell r="AC260">
            <v>2598452</v>
          </cell>
          <cell r="AE260">
            <v>0</v>
          </cell>
          <cell r="AF260">
            <v>0</v>
          </cell>
          <cell r="AG260">
            <v>0</v>
          </cell>
          <cell r="AI260">
            <v>2598452</v>
          </cell>
          <cell r="AK260">
            <v>45178</v>
          </cell>
          <cell r="AL260" t="str">
            <v>TT dịch vụ T 09/2023, tiền nước T08/2023, gửi xe T09/2023</v>
          </cell>
        </row>
        <row r="261">
          <cell r="B261">
            <v>2609</v>
          </cell>
          <cell r="C261" t="str">
            <v>CT1.2609</v>
          </cell>
          <cell r="D261" t="str">
            <v>26</v>
          </cell>
          <cell r="E261" t="str">
            <v>Thế Thị Hoa</v>
          </cell>
          <cell r="F261">
            <v>0</v>
          </cell>
          <cell r="G261">
            <v>65.8</v>
          </cell>
          <cell r="H261">
            <v>6000</v>
          </cell>
          <cell r="I261">
            <v>394800</v>
          </cell>
          <cell r="J261">
            <v>0</v>
          </cell>
          <cell r="K261">
            <v>0</v>
          </cell>
          <cell r="L261">
            <v>0</v>
          </cell>
          <cell r="M261">
            <v>1</v>
          </cell>
          <cell r="N261">
            <v>80000</v>
          </cell>
          <cell r="O261">
            <v>80000</v>
          </cell>
          <cell r="P261">
            <v>0</v>
          </cell>
          <cell r="Q261">
            <v>0</v>
          </cell>
          <cell r="R261">
            <v>0</v>
          </cell>
          <cell r="S261">
            <v>401</v>
          </cell>
          <cell r="T261">
            <v>408</v>
          </cell>
          <cell r="U261">
            <v>7</v>
          </cell>
          <cell r="V261">
            <v>60375</v>
          </cell>
          <cell r="AA261">
            <v>535175</v>
          </cell>
          <cell r="AB261">
            <v>535175</v>
          </cell>
          <cell r="AC261">
            <v>535175</v>
          </cell>
          <cell r="AE261">
            <v>0</v>
          </cell>
          <cell r="AF261">
            <v>0</v>
          </cell>
          <cell r="AG261">
            <v>0</v>
          </cell>
          <cell r="AJ261">
            <v>535175</v>
          </cell>
          <cell r="AK261">
            <v>45178</v>
          </cell>
          <cell r="AL261" t="str">
            <v>TT dịch vụ T 09/2023, tiền nước T08/2023, gửi xe T09/2023</v>
          </cell>
        </row>
        <row r="262">
          <cell r="B262">
            <v>2610</v>
          </cell>
          <cell r="C262" t="str">
            <v>CT1.2610</v>
          </cell>
          <cell r="D262" t="str">
            <v>26</v>
          </cell>
          <cell r="E262" t="str">
            <v>Bùi Ngọc Diệp</v>
          </cell>
          <cell r="F262">
            <v>0</v>
          </cell>
          <cell r="G262">
            <v>94.3</v>
          </cell>
          <cell r="H262">
            <v>6000</v>
          </cell>
          <cell r="I262">
            <v>565800</v>
          </cell>
          <cell r="J262">
            <v>0</v>
          </cell>
          <cell r="K262">
            <v>0</v>
          </cell>
          <cell r="L262">
            <v>0</v>
          </cell>
          <cell r="M262">
            <v>3</v>
          </cell>
          <cell r="N262">
            <v>80000</v>
          </cell>
          <cell r="O262">
            <v>240000</v>
          </cell>
          <cell r="P262">
            <v>0</v>
          </cell>
          <cell r="Q262">
            <v>0</v>
          </cell>
          <cell r="R262">
            <v>0</v>
          </cell>
          <cell r="S262">
            <v>630</v>
          </cell>
          <cell r="T262">
            <v>657</v>
          </cell>
          <cell r="U262">
            <v>27</v>
          </cell>
          <cell r="V262">
            <v>284051.95500000002</v>
          </cell>
          <cell r="AA262">
            <v>1089851.9550000001</v>
          </cell>
          <cell r="AB262">
            <v>1089852</v>
          </cell>
          <cell r="AC262">
            <v>1089852</v>
          </cell>
          <cell r="AE262">
            <v>0</v>
          </cell>
          <cell r="AF262">
            <v>0</v>
          </cell>
          <cell r="AG262">
            <v>0</v>
          </cell>
          <cell r="AJ262">
            <v>1089852</v>
          </cell>
          <cell r="AK262">
            <v>45170</v>
          </cell>
          <cell r="AL262" t="str">
            <v>TT dịch vụ T 09/2023, tiền nước T08/2023, gửi xe T09/2023</v>
          </cell>
        </row>
        <row r="263">
          <cell r="B263">
            <v>2611</v>
          </cell>
          <cell r="C263" t="str">
            <v>CT1.2611</v>
          </cell>
          <cell r="D263" t="str">
            <v>26</v>
          </cell>
          <cell r="E263" t="str">
            <v>Cao Lê Tùng</v>
          </cell>
          <cell r="F263">
            <v>0</v>
          </cell>
          <cell r="G263">
            <v>88.9</v>
          </cell>
          <cell r="H263">
            <v>6000</v>
          </cell>
          <cell r="I263">
            <v>533400</v>
          </cell>
          <cell r="J263">
            <v>0</v>
          </cell>
          <cell r="K263">
            <v>0</v>
          </cell>
          <cell r="L263">
            <v>0</v>
          </cell>
          <cell r="M263">
            <v>2</v>
          </cell>
          <cell r="N263">
            <v>80000</v>
          </cell>
          <cell r="O263">
            <v>160000</v>
          </cell>
          <cell r="P263">
            <v>0</v>
          </cell>
          <cell r="Q263">
            <v>0</v>
          </cell>
          <cell r="R263">
            <v>0</v>
          </cell>
          <cell r="S263">
            <v>265</v>
          </cell>
          <cell r="T263">
            <v>274</v>
          </cell>
          <cell r="U263">
            <v>9</v>
          </cell>
          <cell r="V263">
            <v>77625</v>
          </cell>
          <cell r="AA263">
            <v>771025</v>
          </cell>
          <cell r="AB263">
            <v>771025</v>
          </cell>
          <cell r="AC263">
            <v>771025</v>
          </cell>
          <cell r="AE263">
            <v>0</v>
          </cell>
          <cell r="AF263">
            <v>0</v>
          </cell>
          <cell r="AG263">
            <v>0</v>
          </cell>
          <cell r="AJ263">
            <v>771025</v>
          </cell>
          <cell r="AK263">
            <v>45172</v>
          </cell>
          <cell r="AL263" t="str">
            <v>TT dịch vụ T 09/2023, tiền nước T08/2023, gửi xe T09/2023</v>
          </cell>
        </row>
        <row r="264">
          <cell r="B264">
            <v>2701</v>
          </cell>
          <cell r="C264" t="str">
            <v>CT1.2701</v>
          </cell>
          <cell r="D264" t="str">
            <v>27</v>
          </cell>
          <cell r="E264" t="str">
            <v xml:space="preserve">Trần Thị Vinh </v>
          </cell>
          <cell r="F264">
            <v>0</v>
          </cell>
          <cell r="G264">
            <v>88.9</v>
          </cell>
          <cell r="H264">
            <v>6000</v>
          </cell>
          <cell r="I264">
            <v>533400</v>
          </cell>
          <cell r="J264">
            <v>1</v>
          </cell>
          <cell r="K264">
            <v>1600000</v>
          </cell>
          <cell r="L264">
            <v>1600000</v>
          </cell>
          <cell r="M264">
            <v>1</v>
          </cell>
          <cell r="N264">
            <v>80000</v>
          </cell>
          <cell r="O264">
            <v>80000</v>
          </cell>
          <cell r="P264">
            <v>0</v>
          </cell>
          <cell r="Q264">
            <v>0</v>
          </cell>
          <cell r="R264">
            <v>0</v>
          </cell>
          <cell r="S264">
            <v>812</v>
          </cell>
          <cell r="T264">
            <v>837</v>
          </cell>
          <cell r="U264">
            <v>25</v>
          </cell>
          <cell r="V264">
            <v>256451.95500000002</v>
          </cell>
          <cell r="AA264">
            <v>2469851.9550000001</v>
          </cell>
          <cell r="AB264">
            <v>2469852</v>
          </cell>
          <cell r="AC264">
            <v>2469852</v>
          </cell>
          <cell r="AE264">
            <v>0</v>
          </cell>
          <cell r="AF264">
            <v>0</v>
          </cell>
          <cell r="AG264">
            <v>0</v>
          </cell>
          <cell r="AJ264">
            <v>2469852</v>
          </cell>
          <cell r="AK264">
            <v>45175</v>
          </cell>
          <cell r="AL264" t="str">
            <v>TT dịch vụ T 09/2023, tiền nước T08/2023, gửi xe T09/2023</v>
          </cell>
        </row>
        <row r="265">
          <cell r="B265">
            <v>2702</v>
          </cell>
          <cell r="C265" t="str">
            <v>CT1.2702</v>
          </cell>
          <cell r="D265" t="str">
            <v>27</v>
          </cell>
          <cell r="E265" t="str">
            <v>Nguyễn Thế Dũng</v>
          </cell>
          <cell r="F265">
            <v>0</v>
          </cell>
          <cell r="G265">
            <v>94.3</v>
          </cell>
          <cell r="H265">
            <v>6000</v>
          </cell>
          <cell r="I265">
            <v>565800</v>
          </cell>
          <cell r="J265">
            <v>0</v>
          </cell>
          <cell r="K265">
            <v>0</v>
          </cell>
          <cell r="L265">
            <v>0</v>
          </cell>
          <cell r="M265">
            <v>1</v>
          </cell>
          <cell r="N265">
            <v>80000</v>
          </cell>
          <cell r="O265">
            <v>80000</v>
          </cell>
          <cell r="P265">
            <v>0</v>
          </cell>
          <cell r="Q265">
            <v>0</v>
          </cell>
          <cell r="R265">
            <v>0</v>
          </cell>
          <cell r="S265">
            <v>526</v>
          </cell>
          <cell r="T265">
            <v>535</v>
          </cell>
          <cell r="U265">
            <v>9</v>
          </cell>
          <cell r="V265">
            <v>77625</v>
          </cell>
          <cell r="AA265">
            <v>723425</v>
          </cell>
          <cell r="AB265">
            <v>723425</v>
          </cell>
          <cell r="AC265">
            <v>723425</v>
          </cell>
          <cell r="AE265">
            <v>0</v>
          </cell>
          <cell r="AF265">
            <v>0</v>
          </cell>
          <cell r="AG265">
            <v>0</v>
          </cell>
          <cell r="AJ265">
            <v>723425</v>
          </cell>
          <cell r="AK265">
            <v>45183</v>
          </cell>
          <cell r="AL265" t="str">
            <v>TT dịch vụ T 09/2023, tiền nước T08/2023, gửi xe T09/2023</v>
          </cell>
        </row>
        <row r="266">
          <cell r="B266">
            <v>2703</v>
          </cell>
          <cell r="C266" t="str">
            <v>CT1.2703</v>
          </cell>
          <cell r="D266" t="str">
            <v>27</v>
          </cell>
          <cell r="E266" t="str">
            <v>Nguyễn Mậu Khánh</v>
          </cell>
          <cell r="F266">
            <v>0</v>
          </cell>
          <cell r="G266">
            <v>65.8</v>
          </cell>
          <cell r="H266">
            <v>6000</v>
          </cell>
          <cell r="I266">
            <v>394800</v>
          </cell>
          <cell r="J266">
            <v>0</v>
          </cell>
          <cell r="K266">
            <v>0</v>
          </cell>
          <cell r="L266">
            <v>0</v>
          </cell>
          <cell r="M266">
            <v>2</v>
          </cell>
          <cell r="N266">
            <v>80000</v>
          </cell>
          <cell r="O266">
            <v>160000</v>
          </cell>
          <cell r="P266">
            <v>0</v>
          </cell>
          <cell r="Q266">
            <v>0</v>
          </cell>
          <cell r="R266">
            <v>0</v>
          </cell>
          <cell r="S266">
            <v>523</v>
          </cell>
          <cell r="T266">
            <v>535</v>
          </cell>
          <cell r="U266">
            <v>12</v>
          </cell>
          <cell r="V266">
            <v>106490.391</v>
          </cell>
          <cell r="AA266">
            <v>661290.39100000006</v>
          </cell>
          <cell r="AB266">
            <v>661290</v>
          </cell>
          <cell r="AC266">
            <v>661290</v>
          </cell>
          <cell r="AE266">
            <v>0</v>
          </cell>
          <cell r="AF266">
            <v>0</v>
          </cell>
          <cell r="AG266">
            <v>0</v>
          </cell>
          <cell r="AJ266">
            <v>661290</v>
          </cell>
          <cell r="AK266">
            <v>45175</v>
          </cell>
          <cell r="AL266" t="str">
            <v>TT dịch vụ T 09/2023, tiền nước T08/2023, gửi xe T09/2023</v>
          </cell>
        </row>
        <row r="267">
          <cell r="B267">
            <v>2704</v>
          </cell>
          <cell r="C267" t="str">
            <v>CT1.2704</v>
          </cell>
          <cell r="D267" t="str">
            <v>27</v>
          </cell>
          <cell r="E267" t="str">
            <v>Phạm Minh Điển</v>
          </cell>
          <cell r="F267">
            <v>0</v>
          </cell>
          <cell r="G267">
            <v>101.6</v>
          </cell>
          <cell r="H267">
            <v>6000</v>
          </cell>
          <cell r="I267">
            <v>609600</v>
          </cell>
          <cell r="J267">
            <v>1</v>
          </cell>
          <cell r="K267">
            <v>1600000</v>
          </cell>
          <cell r="L267">
            <v>1600000</v>
          </cell>
          <cell r="M267">
            <v>2</v>
          </cell>
          <cell r="N267">
            <v>80000</v>
          </cell>
          <cell r="O267">
            <v>160000</v>
          </cell>
          <cell r="P267">
            <v>0</v>
          </cell>
          <cell r="Q267">
            <v>0</v>
          </cell>
          <cell r="R267">
            <v>0</v>
          </cell>
          <cell r="S267">
            <v>510</v>
          </cell>
          <cell r="T267">
            <v>520</v>
          </cell>
          <cell r="U267">
            <v>10</v>
          </cell>
          <cell r="V267">
            <v>86250</v>
          </cell>
          <cell r="AA267">
            <v>2455850</v>
          </cell>
          <cell r="AB267">
            <v>2455850</v>
          </cell>
          <cell r="AC267">
            <v>2455850</v>
          </cell>
          <cell r="AE267">
            <v>0</v>
          </cell>
          <cell r="AF267">
            <v>0</v>
          </cell>
          <cell r="AG267">
            <v>0</v>
          </cell>
          <cell r="AJ267">
            <v>2455850</v>
          </cell>
          <cell r="AK267">
            <v>45174</v>
          </cell>
          <cell r="AL267" t="str">
            <v>TT dịch vụ T 09/2023, tiền nước T08/2023, gửi xe T09/2023</v>
          </cell>
        </row>
        <row r="268">
          <cell r="B268">
            <v>2705</v>
          </cell>
          <cell r="C268" t="str">
            <v>CT1.2705</v>
          </cell>
          <cell r="D268" t="str">
            <v>27</v>
          </cell>
          <cell r="E268" t="str">
            <v>Đỗ Đức Huy</v>
          </cell>
          <cell r="F268">
            <v>0</v>
          </cell>
          <cell r="G268">
            <v>61.1</v>
          </cell>
          <cell r="H268">
            <v>6000</v>
          </cell>
          <cell r="I268">
            <v>366600</v>
          </cell>
          <cell r="J268">
            <v>0</v>
          </cell>
          <cell r="K268">
            <v>0</v>
          </cell>
          <cell r="L268">
            <v>0</v>
          </cell>
          <cell r="M268">
            <v>2</v>
          </cell>
          <cell r="N268">
            <v>80000</v>
          </cell>
          <cell r="O268">
            <v>160000</v>
          </cell>
          <cell r="P268">
            <v>0</v>
          </cell>
          <cell r="Q268">
            <v>0</v>
          </cell>
          <cell r="R268">
            <v>0</v>
          </cell>
          <cell r="S268">
            <v>476</v>
          </cell>
          <cell r="T268">
            <v>492</v>
          </cell>
          <cell r="U268">
            <v>16</v>
          </cell>
          <cell r="V268">
            <v>146971.17300000001</v>
          </cell>
          <cell r="AA268">
            <v>673571.17299999995</v>
          </cell>
          <cell r="AB268">
            <v>673571</v>
          </cell>
          <cell r="AC268">
            <v>673571</v>
          </cell>
          <cell r="AE268">
            <v>0</v>
          </cell>
          <cell r="AF268">
            <v>0</v>
          </cell>
          <cell r="AG268">
            <v>0</v>
          </cell>
          <cell r="AJ268">
            <v>673571</v>
          </cell>
          <cell r="AK268">
            <v>45182</v>
          </cell>
          <cell r="AL268" t="str">
            <v>TT dịch vụ T 09/2023, tiền nước T08/2023, gửi xe T09/2023</v>
          </cell>
        </row>
        <row r="269">
          <cell r="B269">
            <v>2706</v>
          </cell>
          <cell r="C269" t="str">
            <v>CT1.2706</v>
          </cell>
          <cell r="D269" t="str">
            <v>27</v>
          </cell>
          <cell r="E269" t="str">
            <v>Vũ Thị Lan Anh</v>
          </cell>
          <cell r="F269">
            <v>0</v>
          </cell>
          <cell r="G269">
            <v>72.3</v>
          </cell>
          <cell r="H269">
            <v>6000</v>
          </cell>
          <cell r="I269">
            <v>433800</v>
          </cell>
          <cell r="J269">
            <v>0</v>
          </cell>
          <cell r="K269">
            <v>0</v>
          </cell>
          <cell r="L269">
            <v>0</v>
          </cell>
          <cell r="M269">
            <v>2</v>
          </cell>
          <cell r="N269">
            <v>80000</v>
          </cell>
          <cell r="O269">
            <v>160000</v>
          </cell>
          <cell r="P269">
            <v>1</v>
          </cell>
          <cell r="Q269">
            <v>0</v>
          </cell>
          <cell r="R269">
            <v>0</v>
          </cell>
          <cell r="S269">
            <v>310</v>
          </cell>
          <cell r="T269">
            <v>321</v>
          </cell>
          <cell r="U269">
            <v>11</v>
          </cell>
          <cell r="V269">
            <v>96370.195500000002</v>
          </cell>
          <cell r="AA269">
            <v>690170.19550000003</v>
          </cell>
          <cell r="AB269">
            <v>690170</v>
          </cell>
          <cell r="AC269">
            <v>690170</v>
          </cell>
          <cell r="AE269">
            <v>0</v>
          </cell>
          <cell r="AF269">
            <v>0</v>
          </cell>
          <cell r="AG269">
            <v>0</v>
          </cell>
          <cell r="AJ269">
            <v>690170</v>
          </cell>
          <cell r="AK269">
            <v>45184</v>
          </cell>
          <cell r="AL269" t="str">
            <v>TT dịch vụ T 09/2023, tiền nước T08/2023, gửi xe T09/2023</v>
          </cell>
        </row>
        <row r="270">
          <cell r="B270">
            <v>2707</v>
          </cell>
          <cell r="C270" t="str">
            <v>CT1.2707</v>
          </cell>
          <cell r="D270" t="str">
            <v>27</v>
          </cell>
          <cell r="E270" t="str">
            <v>Trần Văn Giản</v>
          </cell>
          <cell r="F270">
            <v>0</v>
          </cell>
          <cell r="G270">
            <v>61.1</v>
          </cell>
          <cell r="H270">
            <v>6000</v>
          </cell>
          <cell r="I270">
            <v>366600</v>
          </cell>
          <cell r="J270">
            <v>0</v>
          </cell>
          <cell r="K270">
            <v>0</v>
          </cell>
          <cell r="L270">
            <v>0</v>
          </cell>
          <cell r="M270">
            <v>1</v>
          </cell>
          <cell r="N270">
            <v>80000</v>
          </cell>
          <cell r="O270">
            <v>80000</v>
          </cell>
          <cell r="P270">
            <v>0</v>
          </cell>
          <cell r="Q270">
            <v>0</v>
          </cell>
          <cell r="R270">
            <v>0</v>
          </cell>
          <cell r="S270">
            <v>419</v>
          </cell>
          <cell r="T270">
            <v>431</v>
          </cell>
          <cell r="U270">
            <v>12</v>
          </cell>
          <cell r="V270">
            <v>106490.391</v>
          </cell>
          <cell r="AA270">
            <v>553090.39100000006</v>
          </cell>
          <cell r="AB270">
            <v>553090</v>
          </cell>
          <cell r="AC270">
            <v>553090</v>
          </cell>
          <cell r="AE270">
            <v>0</v>
          </cell>
          <cell r="AF270">
            <v>0</v>
          </cell>
          <cell r="AG270">
            <v>0</v>
          </cell>
          <cell r="AJ270">
            <v>553090</v>
          </cell>
          <cell r="AK270">
            <v>45183</v>
          </cell>
          <cell r="AL270" t="str">
            <v>TT dịch vụ T 09/2023, tiền nước T08/2023, gửi xe T09/2023</v>
          </cell>
        </row>
        <row r="271">
          <cell r="B271">
            <v>2708</v>
          </cell>
          <cell r="C271" t="str">
            <v>CT1.2708</v>
          </cell>
          <cell r="D271" t="str">
            <v>27</v>
          </cell>
          <cell r="E271" t="str">
            <v>Trần Thị Lan</v>
          </cell>
          <cell r="F271">
            <v>0</v>
          </cell>
          <cell r="G271">
            <v>101.6</v>
          </cell>
          <cell r="H271">
            <v>6000</v>
          </cell>
          <cell r="I271">
            <v>609600</v>
          </cell>
          <cell r="J271">
            <v>0</v>
          </cell>
          <cell r="K271">
            <v>0</v>
          </cell>
          <cell r="L271">
            <v>0</v>
          </cell>
          <cell r="M271">
            <v>1</v>
          </cell>
          <cell r="N271">
            <v>80000</v>
          </cell>
          <cell r="O271">
            <v>80000</v>
          </cell>
          <cell r="P271">
            <v>0</v>
          </cell>
          <cell r="Q271">
            <v>0</v>
          </cell>
          <cell r="R271">
            <v>0</v>
          </cell>
          <cell r="S271">
            <v>783</v>
          </cell>
          <cell r="T271">
            <v>817</v>
          </cell>
          <cell r="U271">
            <v>34</v>
          </cell>
          <cell r="V271">
            <v>435851.95500000002</v>
          </cell>
          <cell r="AA271">
            <v>1125451.9550000001</v>
          </cell>
          <cell r="AB271">
            <v>1125452</v>
          </cell>
          <cell r="AC271">
            <v>1125452</v>
          </cell>
          <cell r="AE271">
            <v>0</v>
          </cell>
          <cell r="AF271">
            <v>0</v>
          </cell>
          <cell r="AG271">
            <v>0</v>
          </cell>
          <cell r="AJ271">
            <v>1125452</v>
          </cell>
          <cell r="AK271">
            <v>45177</v>
          </cell>
          <cell r="AL271" t="str">
            <v>TT dịch vụ T 09/2023, tiền nước T08/2023, gửi xe T09/2023</v>
          </cell>
        </row>
        <row r="272">
          <cell r="B272">
            <v>2709</v>
          </cell>
          <cell r="C272" t="str">
            <v>CT1.2709</v>
          </cell>
          <cell r="D272" t="str">
            <v>27</v>
          </cell>
          <cell r="E272" t="str">
            <v>Hà Thu Hằng</v>
          </cell>
          <cell r="F272">
            <v>0</v>
          </cell>
          <cell r="G272">
            <v>65.8</v>
          </cell>
          <cell r="H272">
            <v>6000</v>
          </cell>
          <cell r="I272">
            <v>394800</v>
          </cell>
          <cell r="J272">
            <v>0</v>
          </cell>
          <cell r="K272">
            <v>0</v>
          </cell>
          <cell r="L272">
            <v>0</v>
          </cell>
          <cell r="M272">
            <v>1</v>
          </cell>
          <cell r="N272">
            <v>80000</v>
          </cell>
          <cell r="O272">
            <v>80000</v>
          </cell>
          <cell r="P272">
            <v>0</v>
          </cell>
          <cell r="Q272">
            <v>0</v>
          </cell>
          <cell r="R272">
            <v>0</v>
          </cell>
          <cell r="S272">
            <v>353</v>
          </cell>
          <cell r="T272">
            <v>365</v>
          </cell>
          <cell r="U272">
            <v>12</v>
          </cell>
          <cell r="V272">
            <v>106490.391</v>
          </cell>
          <cell r="AA272">
            <v>581290.39100000006</v>
          </cell>
          <cell r="AB272">
            <v>581290</v>
          </cell>
          <cell r="AC272">
            <v>581290</v>
          </cell>
          <cell r="AE272">
            <v>0</v>
          </cell>
          <cell r="AF272">
            <v>0</v>
          </cell>
          <cell r="AG272">
            <v>0</v>
          </cell>
          <cell r="AJ272">
            <v>581290</v>
          </cell>
          <cell r="AK272">
            <v>45177</v>
          </cell>
          <cell r="AL272" t="str">
            <v>TT dịch vụ T 09/2023, tiền nước T08/2023, gửi xe T09/2023</v>
          </cell>
        </row>
        <row r="273">
          <cell r="B273">
            <v>2710</v>
          </cell>
          <cell r="C273" t="str">
            <v>CT1.2710</v>
          </cell>
          <cell r="D273" t="str">
            <v>27</v>
          </cell>
          <cell r="E273" t="str">
            <v>Nguyễn Thị Thu Trang</v>
          </cell>
          <cell r="F273">
            <v>0</v>
          </cell>
          <cell r="G273">
            <v>94.3</v>
          </cell>
          <cell r="H273">
            <v>6000</v>
          </cell>
          <cell r="I273">
            <v>565800</v>
          </cell>
          <cell r="J273">
            <v>1</v>
          </cell>
          <cell r="K273">
            <v>1600000</v>
          </cell>
          <cell r="L273">
            <v>1600000</v>
          </cell>
          <cell r="M273">
            <v>2</v>
          </cell>
          <cell r="N273">
            <v>80000</v>
          </cell>
          <cell r="O273">
            <v>160000</v>
          </cell>
          <cell r="P273">
            <v>0</v>
          </cell>
          <cell r="Q273">
            <v>0</v>
          </cell>
          <cell r="R273">
            <v>0</v>
          </cell>
          <cell r="S273">
            <v>696</v>
          </cell>
          <cell r="T273">
            <v>718</v>
          </cell>
          <cell r="U273">
            <v>22</v>
          </cell>
          <cell r="V273">
            <v>215051.95500000002</v>
          </cell>
          <cell r="AA273">
            <v>2540851.9550000001</v>
          </cell>
          <cell r="AB273">
            <v>2540852</v>
          </cell>
          <cell r="AC273">
            <v>2540852</v>
          </cell>
          <cell r="AE273">
            <v>0</v>
          </cell>
          <cell r="AF273">
            <v>0</v>
          </cell>
          <cell r="AG273">
            <v>0</v>
          </cell>
          <cell r="AJ273">
            <v>2540852</v>
          </cell>
          <cell r="AK273">
            <v>45180</v>
          </cell>
          <cell r="AL273" t="str">
            <v>TT dịch vụ T 09/2023, tiền nước T08/2023, gửi xe T09/2023</v>
          </cell>
        </row>
        <row r="274">
          <cell r="B274">
            <v>2711</v>
          </cell>
          <cell r="C274" t="str">
            <v>CT1.2711</v>
          </cell>
          <cell r="D274" t="str">
            <v>27</v>
          </cell>
          <cell r="E274" t="str">
            <v>Nguyễn Ngọc Tuấn</v>
          </cell>
          <cell r="F274">
            <v>0</v>
          </cell>
          <cell r="G274">
            <v>88.9</v>
          </cell>
          <cell r="H274">
            <v>6000</v>
          </cell>
          <cell r="I274">
            <v>533400</v>
          </cell>
          <cell r="J274">
            <v>1</v>
          </cell>
          <cell r="K274">
            <v>1600000</v>
          </cell>
          <cell r="L274">
            <v>1600000</v>
          </cell>
          <cell r="M274">
            <v>1</v>
          </cell>
          <cell r="N274">
            <v>80000</v>
          </cell>
          <cell r="O274">
            <v>80000</v>
          </cell>
          <cell r="P274">
            <v>0</v>
          </cell>
          <cell r="Q274">
            <v>0</v>
          </cell>
          <cell r="R274">
            <v>0</v>
          </cell>
          <cell r="S274">
            <v>842</v>
          </cell>
          <cell r="T274">
            <v>859</v>
          </cell>
          <cell r="U274">
            <v>17</v>
          </cell>
          <cell r="V274">
            <v>157091.36850000001</v>
          </cell>
          <cell r="AA274">
            <v>2370491.3684999999</v>
          </cell>
          <cell r="AB274">
            <v>2370491</v>
          </cell>
          <cell r="AC274">
            <v>2370491</v>
          </cell>
          <cell r="AE274">
            <v>0</v>
          </cell>
          <cell r="AF274">
            <v>0</v>
          </cell>
          <cell r="AG274">
            <v>0</v>
          </cell>
          <cell r="AJ274">
            <v>2370491</v>
          </cell>
          <cell r="AK274">
            <v>45183</v>
          </cell>
          <cell r="AL274" t="str">
            <v>TT dịch vụ T 09/2023, tiền nước T08/2023, gửi xe T09/2023</v>
          </cell>
        </row>
        <row r="275">
          <cell r="B275">
            <v>2801</v>
          </cell>
          <cell r="C275" t="str">
            <v>CT1.2801</v>
          </cell>
          <cell r="D275" t="str">
            <v>28</v>
          </cell>
          <cell r="E275" t="str">
            <v>Nguyễn Thị Xuân</v>
          </cell>
          <cell r="F275">
            <v>0</v>
          </cell>
          <cell r="G275">
            <v>88.9</v>
          </cell>
          <cell r="H275">
            <v>6000</v>
          </cell>
          <cell r="I275">
            <v>533400</v>
          </cell>
          <cell r="J275">
            <v>0</v>
          </cell>
          <cell r="K275">
            <v>0</v>
          </cell>
          <cell r="L275">
            <v>0</v>
          </cell>
          <cell r="M275">
            <v>2</v>
          </cell>
          <cell r="N275">
            <v>80000</v>
          </cell>
          <cell r="O275">
            <v>160000</v>
          </cell>
          <cell r="P275">
            <v>0</v>
          </cell>
          <cell r="Q275">
            <v>0</v>
          </cell>
          <cell r="R275">
            <v>0</v>
          </cell>
          <cell r="S275">
            <v>448</v>
          </cell>
          <cell r="T275">
            <v>463</v>
          </cell>
          <cell r="U275">
            <v>15</v>
          </cell>
          <cell r="V275">
            <v>136850.97750000001</v>
          </cell>
          <cell r="AA275">
            <v>830250.97750000004</v>
          </cell>
          <cell r="AB275">
            <v>830251</v>
          </cell>
          <cell r="AC275">
            <v>830251</v>
          </cell>
          <cell r="AE275">
            <v>0</v>
          </cell>
          <cell r="AF275">
            <v>0</v>
          </cell>
          <cell r="AG275">
            <v>0</v>
          </cell>
          <cell r="AJ275">
            <v>830251</v>
          </cell>
          <cell r="AK275">
            <v>45172</v>
          </cell>
          <cell r="AL275" t="str">
            <v>TT dịch vụ T 09/2023, tiền nước T08/2023, gửi xe T09/2023</v>
          </cell>
        </row>
        <row r="276">
          <cell r="B276">
            <v>2802</v>
          </cell>
          <cell r="C276" t="str">
            <v>CT1.2802</v>
          </cell>
          <cell r="D276" t="str">
            <v>28</v>
          </cell>
          <cell r="E276" t="str">
            <v>Nguyễn Mạnh Vinh</v>
          </cell>
          <cell r="F276">
            <v>0</v>
          </cell>
          <cell r="G276">
            <v>94.3</v>
          </cell>
          <cell r="H276">
            <v>6000</v>
          </cell>
          <cell r="I276">
            <v>565800</v>
          </cell>
          <cell r="J276">
            <v>0</v>
          </cell>
          <cell r="K276">
            <v>0</v>
          </cell>
          <cell r="L276">
            <v>0</v>
          </cell>
          <cell r="M276">
            <v>2</v>
          </cell>
          <cell r="N276">
            <v>80000</v>
          </cell>
          <cell r="O276">
            <v>160000</v>
          </cell>
          <cell r="P276">
            <v>0</v>
          </cell>
          <cell r="Q276">
            <v>0</v>
          </cell>
          <cell r="R276">
            <v>0</v>
          </cell>
          <cell r="S276">
            <v>592</v>
          </cell>
          <cell r="T276">
            <v>605</v>
          </cell>
          <cell r="U276">
            <v>13</v>
          </cell>
          <cell r="V276">
            <v>116610.58650000002</v>
          </cell>
          <cell r="AA276">
            <v>842410.58649999998</v>
          </cell>
          <cell r="AB276">
            <v>842411</v>
          </cell>
          <cell r="AC276">
            <v>842411</v>
          </cell>
          <cell r="AE276">
            <v>0</v>
          </cell>
          <cell r="AF276">
            <v>0</v>
          </cell>
          <cell r="AG276">
            <v>0</v>
          </cell>
          <cell r="AJ276">
            <v>842411</v>
          </cell>
          <cell r="AK276">
            <v>45177</v>
          </cell>
          <cell r="AL276" t="str">
            <v>TT dịch vụ T 09/2023, tiền nước T08/2023, gửi xe T09/2023</v>
          </cell>
        </row>
        <row r="277">
          <cell r="B277">
            <v>2803</v>
          </cell>
          <cell r="C277" t="str">
            <v>CT1.2803</v>
          </cell>
          <cell r="D277" t="str">
            <v>28</v>
          </cell>
          <cell r="E277" t="str">
            <v>Nguyễn Phương Nhung</v>
          </cell>
          <cell r="F277">
            <v>0</v>
          </cell>
          <cell r="G277">
            <v>65.8</v>
          </cell>
          <cell r="H277">
            <v>6000</v>
          </cell>
          <cell r="I277">
            <v>394800</v>
          </cell>
          <cell r="J277">
            <v>0</v>
          </cell>
          <cell r="K277">
            <v>0</v>
          </cell>
          <cell r="L277">
            <v>0</v>
          </cell>
          <cell r="M277">
            <v>2</v>
          </cell>
          <cell r="N277">
            <v>80000</v>
          </cell>
          <cell r="O277">
            <v>160000</v>
          </cell>
          <cell r="P277">
            <v>0</v>
          </cell>
          <cell r="Q277">
            <v>0</v>
          </cell>
          <cell r="R277">
            <v>0</v>
          </cell>
          <cell r="S277">
            <v>392</v>
          </cell>
          <cell r="T277">
            <v>409</v>
          </cell>
          <cell r="U277">
            <v>17</v>
          </cell>
          <cell r="V277">
            <v>157091.36850000001</v>
          </cell>
          <cell r="AA277">
            <v>711891.36849999998</v>
          </cell>
          <cell r="AB277">
            <v>711891</v>
          </cell>
          <cell r="AC277">
            <v>711891</v>
          </cell>
          <cell r="AE277">
            <v>0</v>
          </cell>
          <cell r="AF277">
            <v>0</v>
          </cell>
          <cell r="AG277">
            <v>0</v>
          </cell>
          <cell r="AJ277">
            <v>711891</v>
          </cell>
          <cell r="AK277">
            <v>45170</v>
          </cell>
          <cell r="AL277" t="str">
            <v>TT dịch vụ T 09/2023, tiền nước T08/2023, gửi xe T09/2023</v>
          </cell>
        </row>
        <row r="278">
          <cell r="B278">
            <v>2804</v>
          </cell>
          <cell r="C278" t="str">
            <v>CT1.2804</v>
          </cell>
          <cell r="D278" t="str">
            <v>28</v>
          </cell>
          <cell r="E278" t="str">
            <v>Nguyễn Quốc Minh</v>
          </cell>
          <cell r="F278">
            <v>0</v>
          </cell>
          <cell r="G278">
            <v>101.6</v>
          </cell>
          <cell r="H278">
            <v>6000</v>
          </cell>
          <cell r="I278">
            <v>609600</v>
          </cell>
          <cell r="J278">
            <v>0</v>
          </cell>
          <cell r="K278">
            <v>0</v>
          </cell>
          <cell r="L278">
            <v>0</v>
          </cell>
          <cell r="M278">
            <v>1</v>
          </cell>
          <cell r="N278">
            <v>80000</v>
          </cell>
          <cell r="O278">
            <v>80000</v>
          </cell>
          <cell r="P278">
            <v>0</v>
          </cell>
          <cell r="Q278">
            <v>0</v>
          </cell>
          <cell r="R278">
            <v>0</v>
          </cell>
          <cell r="S278">
            <v>357</v>
          </cell>
          <cell r="T278">
            <v>386</v>
          </cell>
          <cell r="U278">
            <v>29</v>
          </cell>
          <cell r="V278">
            <v>311651.95500000002</v>
          </cell>
          <cell r="AA278">
            <v>1001251.9550000001</v>
          </cell>
          <cell r="AB278">
            <v>1001252</v>
          </cell>
          <cell r="AC278">
            <v>1001252</v>
          </cell>
          <cell r="AE278">
            <v>0</v>
          </cell>
          <cell r="AF278">
            <v>0</v>
          </cell>
          <cell r="AG278">
            <v>0</v>
          </cell>
          <cell r="AJ278">
            <v>1001252</v>
          </cell>
          <cell r="AK278">
            <v>45183</v>
          </cell>
          <cell r="AL278" t="str">
            <v>TT dịch vụ T 09/2023, tiền nước T08/2023, gửi xe T09/2023</v>
          </cell>
        </row>
        <row r="279">
          <cell r="B279">
            <v>2805</v>
          </cell>
          <cell r="C279" t="str">
            <v>CT1.2805</v>
          </cell>
          <cell r="D279" t="str">
            <v>28</v>
          </cell>
          <cell r="E279" t="str">
            <v>Nguyễn Thị Toàn</v>
          </cell>
          <cell r="F279">
            <v>78350</v>
          </cell>
          <cell r="G279">
            <v>61.1</v>
          </cell>
          <cell r="H279">
            <v>6000</v>
          </cell>
          <cell r="I279">
            <v>366600</v>
          </cell>
          <cell r="J279">
            <v>0</v>
          </cell>
          <cell r="K279">
            <v>0</v>
          </cell>
          <cell r="L279">
            <v>0</v>
          </cell>
          <cell r="M279">
            <v>2</v>
          </cell>
          <cell r="N279">
            <v>80000</v>
          </cell>
          <cell r="O279">
            <v>160000</v>
          </cell>
          <cell r="P279">
            <v>0</v>
          </cell>
          <cell r="Q279">
            <v>0</v>
          </cell>
          <cell r="R279">
            <v>0</v>
          </cell>
          <cell r="S279">
            <v>688</v>
          </cell>
          <cell r="T279">
            <v>693</v>
          </cell>
          <cell r="U279">
            <v>5</v>
          </cell>
          <cell r="V279">
            <v>43125</v>
          </cell>
          <cell r="AA279">
            <v>569725</v>
          </cell>
          <cell r="AB279">
            <v>648075</v>
          </cell>
          <cell r="AC279">
            <v>570000</v>
          </cell>
          <cell r="AE279">
            <v>78075</v>
          </cell>
          <cell r="AF279">
            <v>78075</v>
          </cell>
          <cell r="AG279">
            <v>0</v>
          </cell>
          <cell r="AJ279">
            <v>570000</v>
          </cell>
          <cell r="AK279">
            <v>45189</v>
          </cell>
          <cell r="AL279" t="str">
            <v>TT dịch vụ T 09/2023, tiền nước T08/2023, gửi xe T09/2023</v>
          </cell>
        </row>
        <row r="280">
          <cell r="B280">
            <v>2806</v>
          </cell>
          <cell r="C280" t="str">
            <v>CT1.2806</v>
          </cell>
          <cell r="D280" t="str">
            <v>28</v>
          </cell>
          <cell r="E280" t="str">
            <v>Trần Kim Oanh</v>
          </cell>
          <cell r="F280">
            <v>0</v>
          </cell>
          <cell r="G280">
            <v>72.3</v>
          </cell>
          <cell r="H280">
            <v>6000</v>
          </cell>
          <cell r="I280">
            <v>433800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1</v>
          </cell>
          <cell r="Q280">
            <v>0</v>
          </cell>
          <cell r="R280">
            <v>0</v>
          </cell>
          <cell r="S280">
            <v>293</v>
          </cell>
          <cell r="T280">
            <v>312</v>
          </cell>
          <cell r="U280">
            <v>19</v>
          </cell>
          <cell r="V280">
            <v>177331.75949999999</v>
          </cell>
          <cell r="AA280">
            <v>611131.75949999993</v>
          </cell>
          <cell r="AB280">
            <v>611132</v>
          </cell>
          <cell r="AC280">
            <v>611132</v>
          </cell>
          <cell r="AE280">
            <v>0</v>
          </cell>
          <cell r="AF280">
            <v>0</v>
          </cell>
          <cell r="AG280">
            <v>0</v>
          </cell>
          <cell r="AJ280">
            <v>611132</v>
          </cell>
          <cell r="AK280">
            <v>45178</v>
          </cell>
          <cell r="AL280" t="str">
            <v>TT dịch vụ T 09/2023, tiền nước T08/2023, gửi xe T09/2023</v>
          </cell>
        </row>
        <row r="281">
          <cell r="B281">
            <v>2807</v>
          </cell>
          <cell r="C281" t="str">
            <v>CT1.2807</v>
          </cell>
          <cell r="D281" t="str">
            <v>28</v>
          </cell>
          <cell r="E281" t="str">
            <v>Lê Thị Thanh Bình</v>
          </cell>
          <cell r="F281">
            <v>0</v>
          </cell>
          <cell r="G281">
            <v>61.1</v>
          </cell>
          <cell r="H281">
            <v>6000</v>
          </cell>
          <cell r="I281">
            <v>366600</v>
          </cell>
          <cell r="J281">
            <v>0</v>
          </cell>
          <cell r="K281">
            <v>0</v>
          </cell>
          <cell r="L281">
            <v>0</v>
          </cell>
          <cell r="M281">
            <v>2</v>
          </cell>
          <cell r="N281">
            <v>80000</v>
          </cell>
          <cell r="O281">
            <v>160000</v>
          </cell>
          <cell r="P281">
            <v>0</v>
          </cell>
          <cell r="Q281">
            <v>0</v>
          </cell>
          <cell r="R281">
            <v>0</v>
          </cell>
          <cell r="S281">
            <v>304</v>
          </cell>
          <cell r="T281">
            <v>319</v>
          </cell>
          <cell r="U281">
            <v>15</v>
          </cell>
          <cell r="V281">
            <v>136850.97750000001</v>
          </cell>
          <cell r="AA281">
            <v>663450.97750000004</v>
          </cell>
          <cell r="AB281">
            <v>663451</v>
          </cell>
          <cell r="AC281">
            <v>663451</v>
          </cell>
          <cell r="AE281">
            <v>0</v>
          </cell>
          <cell r="AF281">
            <v>0</v>
          </cell>
          <cell r="AG281">
            <v>0</v>
          </cell>
          <cell r="AJ281">
            <v>663451</v>
          </cell>
          <cell r="AK281">
            <v>45174</v>
          </cell>
          <cell r="AL281" t="str">
            <v>TT dịch vụ T 09/2023, tiền nước T08/2023, gửi xe T09/2023</v>
          </cell>
        </row>
        <row r="282">
          <cell r="B282">
            <v>2808</v>
          </cell>
          <cell r="C282" t="str">
            <v>CT1.2808</v>
          </cell>
          <cell r="D282" t="str">
            <v>28</v>
          </cell>
          <cell r="E282" t="str">
            <v>Ngô Hùng Cường</v>
          </cell>
          <cell r="F282">
            <v>0</v>
          </cell>
          <cell r="G282">
            <v>101.6</v>
          </cell>
          <cell r="H282">
            <v>6000</v>
          </cell>
          <cell r="I282">
            <v>609600</v>
          </cell>
          <cell r="J282">
            <v>0</v>
          </cell>
          <cell r="K282">
            <v>0</v>
          </cell>
          <cell r="L282">
            <v>0</v>
          </cell>
          <cell r="M282">
            <v>1</v>
          </cell>
          <cell r="N282">
            <v>80000</v>
          </cell>
          <cell r="O282">
            <v>80000</v>
          </cell>
          <cell r="P282">
            <v>2</v>
          </cell>
          <cell r="Q282">
            <v>0</v>
          </cell>
          <cell r="R282">
            <v>0</v>
          </cell>
          <cell r="S282">
            <v>474</v>
          </cell>
          <cell r="T282">
            <v>486</v>
          </cell>
          <cell r="U282">
            <v>12</v>
          </cell>
          <cell r="V282">
            <v>106490.391</v>
          </cell>
          <cell r="AA282">
            <v>796090.39100000006</v>
          </cell>
          <cell r="AB282">
            <v>796090</v>
          </cell>
          <cell r="AC282">
            <v>796090</v>
          </cell>
          <cell r="AE282">
            <v>0</v>
          </cell>
          <cell r="AF282">
            <v>0</v>
          </cell>
          <cell r="AG282">
            <v>0</v>
          </cell>
          <cell r="AJ282">
            <v>796090</v>
          </cell>
          <cell r="AK282">
            <v>45173</v>
          </cell>
          <cell r="AL282" t="str">
            <v>TT dịch vụ T 09/2023, tiền nước T08/2023, gửi xe T09/2023</v>
          </cell>
        </row>
        <row r="283">
          <cell r="B283">
            <v>2809</v>
          </cell>
          <cell r="C283" t="str">
            <v>CT1.2809</v>
          </cell>
          <cell r="D283" t="str">
            <v>28</v>
          </cell>
          <cell r="E283" t="str">
            <v>Nguyễn Anh Tuấn</v>
          </cell>
          <cell r="F283">
            <v>0</v>
          </cell>
          <cell r="G283">
            <v>65.8</v>
          </cell>
          <cell r="H283">
            <v>6000</v>
          </cell>
          <cell r="I283">
            <v>394800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354</v>
          </cell>
          <cell r="T283">
            <v>363</v>
          </cell>
          <cell r="U283">
            <v>9</v>
          </cell>
          <cell r="V283">
            <v>77625</v>
          </cell>
          <cell r="AA283">
            <v>472425</v>
          </cell>
          <cell r="AB283">
            <v>472425</v>
          </cell>
          <cell r="AC283">
            <v>472425</v>
          </cell>
          <cell r="AE283">
            <v>0</v>
          </cell>
          <cell r="AF283">
            <v>0</v>
          </cell>
          <cell r="AG283">
            <v>0</v>
          </cell>
          <cell r="AI283">
            <v>472425</v>
          </cell>
          <cell r="AK283">
            <v>45180</v>
          </cell>
          <cell r="AL283" t="str">
            <v>TT dịch vụ T 09/2023, tiền nước T08/2023, gửi xe T09/2023</v>
          </cell>
        </row>
        <row r="284">
          <cell r="B284">
            <v>2810</v>
          </cell>
          <cell r="C284" t="str">
            <v>CT1.2810</v>
          </cell>
          <cell r="D284" t="str">
            <v>28</v>
          </cell>
          <cell r="E284" t="str">
            <v>Trịnh Công Tân</v>
          </cell>
          <cell r="F284">
            <v>0</v>
          </cell>
          <cell r="G284">
            <v>94.3</v>
          </cell>
          <cell r="H284">
            <v>6000</v>
          </cell>
          <cell r="I284">
            <v>565800</v>
          </cell>
          <cell r="J284">
            <v>0</v>
          </cell>
          <cell r="K284">
            <v>0</v>
          </cell>
          <cell r="L284">
            <v>0</v>
          </cell>
          <cell r="M284">
            <v>3</v>
          </cell>
          <cell r="N284">
            <v>80000</v>
          </cell>
          <cell r="O284">
            <v>240000</v>
          </cell>
          <cell r="P284">
            <v>0</v>
          </cell>
          <cell r="Q284">
            <v>0</v>
          </cell>
          <cell r="R284">
            <v>0</v>
          </cell>
          <cell r="S284">
            <v>362</v>
          </cell>
          <cell r="T284">
            <v>371</v>
          </cell>
          <cell r="U284">
            <v>9</v>
          </cell>
          <cell r="V284">
            <v>77625</v>
          </cell>
          <cell r="AA284">
            <v>883425</v>
          </cell>
          <cell r="AB284">
            <v>883425</v>
          </cell>
          <cell r="AC284">
            <v>883425</v>
          </cell>
          <cell r="AE284">
            <v>0</v>
          </cell>
          <cell r="AF284">
            <v>0</v>
          </cell>
          <cell r="AG284">
            <v>0</v>
          </cell>
          <cell r="AJ284">
            <v>883425</v>
          </cell>
          <cell r="AK284">
            <v>45182</v>
          </cell>
          <cell r="AL284" t="str">
            <v>TT dịch vụ T 09/2023, tiền nước T08/2023, gửi xe T09/2023</v>
          </cell>
        </row>
        <row r="285">
          <cell r="B285">
            <v>2811</v>
          </cell>
          <cell r="C285" t="str">
            <v>CT1.2811</v>
          </cell>
          <cell r="D285" t="str">
            <v>28</v>
          </cell>
          <cell r="E285" t="str">
            <v>Nguyễn Vũ Bảo Anh</v>
          </cell>
          <cell r="F285">
            <v>0</v>
          </cell>
          <cell r="G285">
            <v>88.9</v>
          </cell>
          <cell r="H285">
            <v>6000</v>
          </cell>
          <cell r="I285">
            <v>533400</v>
          </cell>
          <cell r="J285">
            <v>1</v>
          </cell>
          <cell r="K285">
            <v>1600000</v>
          </cell>
          <cell r="L285">
            <v>1600000</v>
          </cell>
          <cell r="M285">
            <v>1</v>
          </cell>
          <cell r="N285">
            <v>80000</v>
          </cell>
          <cell r="O285">
            <v>80000</v>
          </cell>
          <cell r="P285">
            <v>0</v>
          </cell>
          <cell r="Q285">
            <v>0</v>
          </cell>
          <cell r="R285">
            <v>0</v>
          </cell>
          <cell r="S285">
            <v>873</v>
          </cell>
          <cell r="T285">
            <v>902</v>
          </cell>
          <cell r="U285">
            <v>29</v>
          </cell>
          <cell r="V285">
            <v>311651.95500000002</v>
          </cell>
          <cell r="AA285">
            <v>2525051.9550000001</v>
          </cell>
          <cell r="AB285">
            <v>2525052</v>
          </cell>
          <cell r="AC285">
            <v>2525052</v>
          </cell>
          <cell r="AE285">
            <v>0</v>
          </cell>
          <cell r="AF285">
            <v>0</v>
          </cell>
          <cell r="AG285">
            <v>0</v>
          </cell>
          <cell r="AJ285">
            <v>2525052</v>
          </cell>
          <cell r="AK285">
            <v>45181</v>
          </cell>
          <cell r="AL285" t="str">
            <v>TT dịch vụ T 09/2023, tiền nước T08/2023, gửi xe T09/2023</v>
          </cell>
        </row>
        <row r="286">
          <cell r="B286">
            <v>2901</v>
          </cell>
          <cell r="C286" t="str">
            <v>CT1.2901</v>
          </cell>
          <cell r="D286" t="str">
            <v>29</v>
          </cell>
          <cell r="E286" t="str">
            <v>Lê Thanh Tuấn</v>
          </cell>
          <cell r="F286">
            <v>0</v>
          </cell>
          <cell r="G286">
            <v>88.9</v>
          </cell>
          <cell r="H286">
            <v>6000</v>
          </cell>
          <cell r="I286">
            <v>533400</v>
          </cell>
          <cell r="J286">
            <v>1</v>
          </cell>
          <cell r="K286">
            <v>1600000</v>
          </cell>
          <cell r="L286">
            <v>1600000</v>
          </cell>
          <cell r="M286">
            <v>4</v>
          </cell>
          <cell r="N286">
            <v>80000</v>
          </cell>
          <cell r="O286">
            <v>320000</v>
          </cell>
          <cell r="P286">
            <v>0</v>
          </cell>
          <cell r="Q286">
            <v>0</v>
          </cell>
          <cell r="R286">
            <v>0</v>
          </cell>
          <cell r="S286">
            <v>989</v>
          </cell>
          <cell r="T286">
            <v>1013</v>
          </cell>
          <cell r="U286">
            <v>24</v>
          </cell>
          <cell r="V286">
            <v>242651.95500000002</v>
          </cell>
          <cell r="AA286">
            <v>2696051.9550000001</v>
          </cell>
          <cell r="AB286">
            <v>2696052</v>
          </cell>
          <cell r="AC286">
            <v>2696052</v>
          </cell>
          <cell r="AE286">
            <v>0</v>
          </cell>
          <cell r="AF286">
            <v>0</v>
          </cell>
          <cell r="AG286">
            <v>0</v>
          </cell>
          <cell r="AJ286">
            <v>2696052</v>
          </cell>
          <cell r="AK286">
            <v>45183</v>
          </cell>
          <cell r="AL286" t="str">
            <v>TT dịch vụ T 09/2023, tiền nước T08/2023, gửi xe T09/2023</v>
          </cell>
        </row>
        <row r="287">
          <cell r="B287">
            <v>2902</v>
          </cell>
          <cell r="C287" t="str">
            <v>CT1.2902</v>
          </cell>
          <cell r="D287" t="str">
            <v>29</v>
          </cell>
          <cell r="E287" t="str">
            <v>Doãn Chí Công</v>
          </cell>
          <cell r="F287">
            <v>0</v>
          </cell>
          <cell r="G287">
            <v>94.3</v>
          </cell>
          <cell r="H287">
            <v>6000</v>
          </cell>
          <cell r="I287">
            <v>565800</v>
          </cell>
          <cell r="J287">
            <v>0</v>
          </cell>
          <cell r="K287">
            <v>0</v>
          </cell>
          <cell r="L287">
            <v>0</v>
          </cell>
          <cell r="M287">
            <v>2</v>
          </cell>
          <cell r="N287">
            <v>80000</v>
          </cell>
          <cell r="O287">
            <v>160000</v>
          </cell>
          <cell r="P287">
            <v>0</v>
          </cell>
          <cell r="Q287">
            <v>0</v>
          </cell>
          <cell r="R287">
            <v>0</v>
          </cell>
          <cell r="S287">
            <v>620</v>
          </cell>
          <cell r="T287">
            <v>640</v>
          </cell>
          <cell r="U287">
            <v>20</v>
          </cell>
          <cell r="V287">
            <v>187451.95500000002</v>
          </cell>
          <cell r="AA287">
            <v>913251.95500000007</v>
          </cell>
          <cell r="AB287">
            <v>913252</v>
          </cell>
          <cell r="AC287">
            <v>913252</v>
          </cell>
          <cell r="AE287">
            <v>0</v>
          </cell>
          <cell r="AF287">
            <v>0</v>
          </cell>
          <cell r="AG287">
            <v>0</v>
          </cell>
          <cell r="AJ287">
            <v>913252</v>
          </cell>
          <cell r="AK287">
            <v>45173</v>
          </cell>
          <cell r="AL287" t="str">
            <v>TT dịch vụ T 09/2023, tiền nước T08/2023, gửi xe T09/2023</v>
          </cell>
        </row>
        <row r="288">
          <cell r="B288">
            <v>2903</v>
          </cell>
          <cell r="C288" t="str">
            <v>CT1.2903</v>
          </cell>
          <cell r="D288" t="str">
            <v>29</v>
          </cell>
          <cell r="E288" t="str">
            <v>Đoàn Hoàng Kiên</v>
          </cell>
          <cell r="F288">
            <v>0</v>
          </cell>
          <cell r="G288">
            <v>65.8</v>
          </cell>
          <cell r="H288">
            <v>6000</v>
          </cell>
          <cell r="I288">
            <v>394800</v>
          </cell>
          <cell r="J288">
            <v>0</v>
          </cell>
          <cell r="K288">
            <v>0</v>
          </cell>
          <cell r="L288">
            <v>0</v>
          </cell>
          <cell r="M288">
            <v>2</v>
          </cell>
          <cell r="N288">
            <v>80000</v>
          </cell>
          <cell r="O288">
            <v>160000</v>
          </cell>
          <cell r="P288">
            <v>0</v>
          </cell>
          <cell r="Q288">
            <v>0</v>
          </cell>
          <cell r="R288">
            <v>0</v>
          </cell>
          <cell r="S288">
            <v>557</v>
          </cell>
          <cell r="T288">
            <v>577</v>
          </cell>
          <cell r="U288">
            <v>20</v>
          </cell>
          <cell r="V288">
            <v>187451.95500000002</v>
          </cell>
          <cell r="AA288">
            <v>742251.95500000007</v>
          </cell>
          <cell r="AB288">
            <v>742252</v>
          </cell>
          <cell r="AC288">
            <v>742252</v>
          </cell>
          <cell r="AE288">
            <v>0</v>
          </cell>
          <cell r="AF288">
            <v>0</v>
          </cell>
          <cell r="AG288">
            <v>0</v>
          </cell>
          <cell r="AJ288">
            <v>742252</v>
          </cell>
          <cell r="AK288">
            <v>45177</v>
          </cell>
          <cell r="AL288" t="str">
            <v>TT dịch vụ T 09/2023, tiền nước T08/2023, gửi xe T09/2023</v>
          </cell>
        </row>
        <row r="289">
          <cell r="B289">
            <v>2904</v>
          </cell>
          <cell r="C289" t="str">
            <v>CT1.2904</v>
          </cell>
          <cell r="D289" t="str">
            <v>29</v>
          </cell>
          <cell r="E289" t="str">
            <v>Dương Minh Chiến</v>
          </cell>
          <cell r="F289">
            <v>0</v>
          </cell>
          <cell r="G289">
            <v>101.6</v>
          </cell>
          <cell r="H289">
            <v>6000</v>
          </cell>
          <cell r="I289">
            <v>609600</v>
          </cell>
          <cell r="J289">
            <v>0</v>
          </cell>
          <cell r="K289">
            <v>0</v>
          </cell>
          <cell r="L289">
            <v>0</v>
          </cell>
          <cell r="M289">
            <v>3</v>
          </cell>
          <cell r="N289">
            <v>80000</v>
          </cell>
          <cell r="O289">
            <v>280000</v>
          </cell>
          <cell r="P289">
            <v>1</v>
          </cell>
          <cell r="Q289">
            <v>0</v>
          </cell>
          <cell r="R289">
            <v>0</v>
          </cell>
          <cell r="S289">
            <v>394</v>
          </cell>
          <cell r="T289">
            <v>414</v>
          </cell>
          <cell r="U289">
            <v>20</v>
          </cell>
          <cell r="V289">
            <v>187451.95500000002</v>
          </cell>
          <cell r="AA289">
            <v>1077051.9550000001</v>
          </cell>
          <cell r="AB289">
            <v>1077052</v>
          </cell>
          <cell r="AC289">
            <v>1077052</v>
          </cell>
          <cell r="AE289">
            <v>0</v>
          </cell>
          <cell r="AF289">
            <v>0</v>
          </cell>
          <cell r="AG289">
            <v>0</v>
          </cell>
          <cell r="AJ289">
            <v>1077052</v>
          </cell>
          <cell r="AK289">
            <v>45173</v>
          </cell>
          <cell r="AL289" t="str">
            <v>TT dịch vụ T 09/2023, tiền nước T08/2023, gửi xe T09/2023</v>
          </cell>
        </row>
        <row r="290">
          <cell r="B290">
            <v>2905</v>
          </cell>
          <cell r="C290" t="str">
            <v>CT1.2905</v>
          </cell>
          <cell r="D290" t="str">
            <v>29</v>
          </cell>
          <cell r="E290" t="str">
            <v xml:space="preserve">Vũ Nguyễn Vân Anh </v>
          </cell>
          <cell r="F290">
            <v>0</v>
          </cell>
          <cell r="G290">
            <v>61.1</v>
          </cell>
          <cell r="H290">
            <v>6000</v>
          </cell>
          <cell r="I290">
            <v>366600</v>
          </cell>
          <cell r="J290">
            <v>0</v>
          </cell>
          <cell r="K290">
            <v>0</v>
          </cell>
          <cell r="L290">
            <v>0</v>
          </cell>
          <cell r="M290">
            <v>2</v>
          </cell>
          <cell r="N290">
            <v>80000</v>
          </cell>
          <cell r="O290">
            <v>160000</v>
          </cell>
          <cell r="P290">
            <v>0</v>
          </cell>
          <cell r="Q290">
            <v>0</v>
          </cell>
          <cell r="R290">
            <v>0</v>
          </cell>
          <cell r="S290">
            <v>455</v>
          </cell>
          <cell r="T290">
            <v>464</v>
          </cell>
          <cell r="U290">
            <v>9</v>
          </cell>
          <cell r="V290">
            <v>77625</v>
          </cell>
          <cell r="AA290">
            <v>604225</v>
          </cell>
          <cell r="AB290">
            <v>604225</v>
          </cell>
          <cell r="AC290">
            <v>604225</v>
          </cell>
          <cell r="AE290">
            <v>0</v>
          </cell>
          <cell r="AF290">
            <v>0</v>
          </cell>
          <cell r="AG290">
            <v>0</v>
          </cell>
          <cell r="AJ290">
            <v>604225</v>
          </cell>
          <cell r="AK290">
            <v>45186</v>
          </cell>
          <cell r="AL290" t="str">
            <v>TT dịch vụ T 09/2023, tiền nước T08/2023, gửi xe T09/2023</v>
          </cell>
        </row>
        <row r="291">
          <cell r="B291">
            <v>2906</v>
          </cell>
          <cell r="C291" t="str">
            <v>CT1.2906</v>
          </cell>
          <cell r="D291" t="str">
            <v>29</v>
          </cell>
          <cell r="E291" t="str">
            <v>Vũ Văn Kiên</v>
          </cell>
          <cell r="F291">
            <v>0</v>
          </cell>
          <cell r="G291">
            <v>72.3</v>
          </cell>
          <cell r="H291">
            <v>6000</v>
          </cell>
          <cell r="I291">
            <v>433800</v>
          </cell>
          <cell r="J291">
            <v>0</v>
          </cell>
          <cell r="K291">
            <v>0</v>
          </cell>
          <cell r="L291">
            <v>0</v>
          </cell>
          <cell r="M291">
            <v>2</v>
          </cell>
          <cell r="N291">
            <v>80000</v>
          </cell>
          <cell r="O291">
            <v>160000</v>
          </cell>
          <cell r="P291">
            <v>0</v>
          </cell>
          <cell r="Q291">
            <v>0</v>
          </cell>
          <cell r="R291">
            <v>0</v>
          </cell>
          <cell r="S291">
            <v>483</v>
          </cell>
          <cell r="T291">
            <v>498</v>
          </cell>
          <cell r="U291">
            <v>15</v>
          </cell>
          <cell r="V291">
            <v>136850.97750000001</v>
          </cell>
          <cell r="AA291">
            <v>730650.97750000004</v>
          </cell>
          <cell r="AB291">
            <v>730651</v>
          </cell>
          <cell r="AC291">
            <v>730651</v>
          </cell>
          <cell r="AE291">
            <v>0</v>
          </cell>
          <cell r="AF291">
            <v>0</v>
          </cell>
          <cell r="AG291">
            <v>0</v>
          </cell>
          <cell r="AJ291">
            <v>730651</v>
          </cell>
          <cell r="AK291">
            <v>45183</v>
          </cell>
          <cell r="AL291" t="str">
            <v>TT dịch vụ T 09/2023, tiền nước T08/2023, gửi xe T09/2023</v>
          </cell>
        </row>
        <row r="292">
          <cell r="B292">
            <v>2907</v>
          </cell>
          <cell r="C292" t="str">
            <v>CT1.2907</v>
          </cell>
          <cell r="D292" t="str">
            <v>29</v>
          </cell>
          <cell r="E292" t="str">
            <v>Lê Xuân Đức</v>
          </cell>
          <cell r="F292">
            <v>0</v>
          </cell>
          <cell r="G292">
            <v>61.1</v>
          </cell>
          <cell r="H292">
            <v>6000</v>
          </cell>
          <cell r="I292">
            <v>366600</v>
          </cell>
          <cell r="J292">
            <v>0</v>
          </cell>
          <cell r="K292">
            <v>0</v>
          </cell>
          <cell r="L292">
            <v>0</v>
          </cell>
          <cell r="M292">
            <v>2</v>
          </cell>
          <cell r="N292">
            <v>80000</v>
          </cell>
          <cell r="O292">
            <v>160000</v>
          </cell>
          <cell r="P292">
            <v>0</v>
          </cell>
          <cell r="Q292">
            <v>0</v>
          </cell>
          <cell r="R292">
            <v>0</v>
          </cell>
          <cell r="S292">
            <v>494</v>
          </cell>
          <cell r="T292">
            <v>504</v>
          </cell>
          <cell r="U292">
            <v>10</v>
          </cell>
          <cell r="V292">
            <v>86250</v>
          </cell>
          <cell r="AA292">
            <v>612850</v>
          </cell>
          <cell r="AB292">
            <v>612850</v>
          </cell>
          <cell r="AC292">
            <v>612850</v>
          </cell>
          <cell r="AE292">
            <v>0</v>
          </cell>
          <cell r="AF292">
            <v>0</v>
          </cell>
          <cell r="AG292">
            <v>0</v>
          </cell>
          <cell r="AJ292">
            <v>612850</v>
          </cell>
          <cell r="AK292">
            <v>45175</v>
          </cell>
          <cell r="AL292" t="str">
            <v>TT dịch vụ T 09/2023, tiền nước T08/2023, gửi xe T09/2023</v>
          </cell>
        </row>
        <row r="293">
          <cell r="B293">
            <v>2908</v>
          </cell>
          <cell r="C293" t="str">
            <v>CT1.2908</v>
          </cell>
          <cell r="D293" t="str">
            <v>29</v>
          </cell>
          <cell r="E293" t="str">
            <v>Vương Nguyên Yến Linh</v>
          </cell>
          <cell r="F293">
            <v>0</v>
          </cell>
          <cell r="G293">
            <v>101.6</v>
          </cell>
          <cell r="H293">
            <v>6000</v>
          </cell>
          <cell r="I293">
            <v>609600</v>
          </cell>
          <cell r="J293">
            <v>1</v>
          </cell>
          <cell r="K293">
            <v>1600000</v>
          </cell>
          <cell r="L293">
            <v>1600000</v>
          </cell>
          <cell r="M293">
            <v>1</v>
          </cell>
          <cell r="N293">
            <v>80000</v>
          </cell>
          <cell r="O293">
            <v>80000</v>
          </cell>
          <cell r="P293">
            <v>1</v>
          </cell>
          <cell r="Q293">
            <v>0</v>
          </cell>
          <cell r="R293">
            <v>0</v>
          </cell>
          <cell r="S293">
            <v>528</v>
          </cell>
          <cell r="T293">
            <v>539</v>
          </cell>
          <cell r="U293">
            <v>11</v>
          </cell>
          <cell r="V293">
            <v>96370.195500000002</v>
          </cell>
          <cell r="AA293">
            <v>2385970.1954999999</v>
          </cell>
          <cell r="AB293">
            <v>2385970</v>
          </cell>
          <cell r="AC293">
            <v>2385970</v>
          </cell>
          <cell r="AE293">
            <v>0</v>
          </cell>
          <cell r="AF293">
            <v>0</v>
          </cell>
          <cell r="AG293">
            <v>0</v>
          </cell>
          <cell r="AJ293">
            <v>2385970</v>
          </cell>
          <cell r="AK293">
            <v>45190</v>
          </cell>
          <cell r="AL293" t="str">
            <v>TT dịch vụ T 09/2023, tiền nước T08/2023, gửi xe T09/2023</v>
          </cell>
        </row>
        <row r="294">
          <cell r="B294">
            <v>2909</v>
          </cell>
          <cell r="C294" t="str">
            <v>CT1.2909</v>
          </cell>
          <cell r="D294" t="str">
            <v>29</v>
          </cell>
          <cell r="E294" t="str">
            <v>Hồ Sỹ Hòa</v>
          </cell>
          <cell r="F294">
            <v>0</v>
          </cell>
          <cell r="G294">
            <v>65.8</v>
          </cell>
          <cell r="H294">
            <v>6000</v>
          </cell>
          <cell r="I294">
            <v>394800</v>
          </cell>
          <cell r="J294">
            <v>0</v>
          </cell>
          <cell r="K294">
            <v>0</v>
          </cell>
          <cell r="L294">
            <v>0</v>
          </cell>
          <cell r="M294">
            <v>2</v>
          </cell>
          <cell r="N294">
            <v>80000</v>
          </cell>
          <cell r="O294">
            <v>160000</v>
          </cell>
          <cell r="P294">
            <v>0</v>
          </cell>
          <cell r="Q294">
            <v>0</v>
          </cell>
          <cell r="R294">
            <v>0</v>
          </cell>
          <cell r="S294">
            <v>621</v>
          </cell>
          <cell r="T294">
            <v>631</v>
          </cell>
          <cell r="U294">
            <v>10</v>
          </cell>
          <cell r="V294">
            <v>86250</v>
          </cell>
          <cell r="AA294">
            <v>641050</v>
          </cell>
          <cell r="AB294">
            <v>641050</v>
          </cell>
          <cell r="AC294">
            <v>641050</v>
          </cell>
          <cell r="AE294">
            <v>0</v>
          </cell>
          <cell r="AF294">
            <v>0</v>
          </cell>
          <cell r="AG294">
            <v>0</v>
          </cell>
          <cell r="AJ294">
            <v>641050</v>
          </cell>
          <cell r="AK294">
            <v>45175</v>
          </cell>
          <cell r="AL294" t="str">
            <v>TT dịch vụ T 09/2023, tiền nước T08/2023, gửi xe T09/2023</v>
          </cell>
        </row>
        <row r="295">
          <cell r="B295">
            <v>2910</v>
          </cell>
          <cell r="C295" t="str">
            <v>CT1.2910</v>
          </cell>
          <cell r="D295" t="str">
            <v>29</v>
          </cell>
          <cell r="E295" t="str">
            <v>Trương Công Lượng</v>
          </cell>
          <cell r="F295">
            <v>0</v>
          </cell>
          <cell r="G295">
            <v>94.3</v>
          </cell>
          <cell r="H295">
            <v>6000</v>
          </cell>
          <cell r="I295">
            <v>565800</v>
          </cell>
          <cell r="J295">
            <v>1</v>
          </cell>
          <cell r="K295">
            <v>1600000</v>
          </cell>
          <cell r="L295">
            <v>1600000</v>
          </cell>
          <cell r="M295">
            <v>2</v>
          </cell>
          <cell r="N295">
            <v>80000</v>
          </cell>
          <cell r="O295">
            <v>160000</v>
          </cell>
          <cell r="P295">
            <v>0</v>
          </cell>
          <cell r="Q295">
            <v>0</v>
          </cell>
          <cell r="R295">
            <v>0</v>
          </cell>
          <cell r="S295">
            <v>588</v>
          </cell>
          <cell r="T295">
            <v>603</v>
          </cell>
          <cell r="U295">
            <v>15</v>
          </cell>
          <cell r="V295">
            <v>136850.97750000001</v>
          </cell>
          <cell r="AA295">
            <v>2462650.9775</v>
          </cell>
          <cell r="AB295">
            <v>2462651</v>
          </cell>
          <cell r="AC295">
            <v>2462651</v>
          </cell>
          <cell r="AE295">
            <v>0</v>
          </cell>
          <cell r="AF295">
            <v>0</v>
          </cell>
          <cell r="AG295">
            <v>0</v>
          </cell>
          <cell r="AJ295">
            <v>2462651</v>
          </cell>
          <cell r="AK295">
            <v>45183</v>
          </cell>
          <cell r="AL295" t="str">
            <v>TT dịch vụ T 09/2023, tiền nước T08/2023, gửi xe T09/2023</v>
          </cell>
        </row>
        <row r="296">
          <cell r="B296">
            <v>2911</v>
          </cell>
          <cell r="C296" t="str">
            <v>CT1.2911</v>
          </cell>
          <cell r="D296" t="str">
            <v>29</v>
          </cell>
          <cell r="E296" t="str">
            <v>Nguyễn Thùy Vân</v>
          </cell>
          <cell r="F296">
            <v>0</v>
          </cell>
          <cell r="G296">
            <v>88.9</v>
          </cell>
          <cell r="H296">
            <v>6000</v>
          </cell>
          <cell r="I296">
            <v>533400</v>
          </cell>
          <cell r="J296">
            <v>1</v>
          </cell>
          <cell r="K296">
            <v>1600000</v>
          </cell>
          <cell r="L296">
            <v>1600000</v>
          </cell>
          <cell r="M296">
            <v>3</v>
          </cell>
          <cell r="N296">
            <v>80000</v>
          </cell>
          <cell r="O296">
            <v>240000</v>
          </cell>
          <cell r="P296">
            <v>0</v>
          </cell>
          <cell r="Q296">
            <v>0</v>
          </cell>
          <cell r="R296">
            <v>0</v>
          </cell>
          <cell r="S296">
            <v>599</v>
          </cell>
          <cell r="T296">
            <v>612</v>
          </cell>
          <cell r="U296">
            <v>13</v>
          </cell>
          <cell r="V296">
            <v>116610.58650000002</v>
          </cell>
          <cell r="AA296">
            <v>2490010.5865000002</v>
          </cell>
          <cell r="AB296">
            <v>2490011</v>
          </cell>
          <cell r="AC296">
            <v>2490011</v>
          </cell>
          <cell r="AE296">
            <v>0</v>
          </cell>
          <cell r="AF296">
            <v>0</v>
          </cell>
          <cell r="AG296">
            <v>0</v>
          </cell>
          <cell r="AJ296">
            <v>2490011</v>
          </cell>
          <cell r="AK296">
            <v>45177</v>
          </cell>
          <cell r="AL296" t="str">
            <v>TT dịch vụ T 09/2023, tiền nước T08/2023, gửi xe T09/2023</v>
          </cell>
        </row>
        <row r="297">
          <cell r="B297">
            <v>3001</v>
          </cell>
          <cell r="C297" t="str">
            <v>CT1.3001</v>
          </cell>
          <cell r="D297" t="str">
            <v>30</v>
          </cell>
          <cell r="E297" t="str">
            <v xml:space="preserve">Vũ Phú Dũng </v>
          </cell>
          <cell r="F297">
            <v>0</v>
          </cell>
          <cell r="G297">
            <v>88.9</v>
          </cell>
          <cell r="H297">
            <v>6000</v>
          </cell>
          <cell r="I297">
            <v>533400</v>
          </cell>
          <cell r="J297">
            <v>1</v>
          </cell>
          <cell r="K297">
            <v>1600000</v>
          </cell>
          <cell r="L297">
            <v>1600000</v>
          </cell>
          <cell r="M297">
            <v>2</v>
          </cell>
          <cell r="N297">
            <v>80000</v>
          </cell>
          <cell r="O297">
            <v>160000</v>
          </cell>
          <cell r="P297">
            <v>1</v>
          </cell>
          <cell r="Q297">
            <v>0</v>
          </cell>
          <cell r="R297">
            <v>0</v>
          </cell>
          <cell r="S297">
            <v>598</v>
          </cell>
          <cell r="T297">
            <v>618</v>
          </cell>
          <cell r="U297">
            <v>20</v>
          </cell>
          <cell r="V297">
            <v>187451.95500000002</v>
          </cell>
          <cell r="AA297">
            <v>2480851.9550000001</v>
          </cell>
          <cell r="AB297">
            <v>2480852</v>
          </cell>
          <cell r="AC297">
            <v>2480852</v>
          </cell>
          <cell r="AE297">
            <v>0</v>
          </cell>
          <cell r="AF297">
            <v>0</v>
          </cell>
          <cell r="AG297">
            <v>0</v>
          </cell>
          <cell r="AJ297">
            <v>2480852</v>
          </cell>
          <cell r="AK297">
            <v>45170</v>
          </cell>
          <cell r="AL297" t="str">
            <v>TT dịch vụ T 09/2023, tiền nước T08/2023, gửi xe T09/2023</v>
          </cell>
        </row>
        <row r="298">
          <cell r="B298">
            <v>3002</v>
          </cell>
          <cell r="C298" t="str">
            <v>CT1.3002</v>
          </cell>
          <cell r="D298" t="str">
            <v>30</v>
          </cell>
          <cell r="E298" t="str">
            <v>Nguyễn Mạnh Hùng</v>
          </cell>
          <cell r="F298">
            <v>0</v>
          </cell>
          <cell r="G298">
            <v>94.3</v>
          </cell>
          <cell r="H298">
            <v>6000</v>
          </cell>
          <cell r="I298">
            <v>565800</v>
          </cell>
          <cell r="J298">
            <v>1</v>
          </cell>
          <cell r="K298">
            <v>1600000</v>
          </cell>
          <cell r="L298">
            <v>1600000</v>
          </cell>
          <cell r="M298">
            <v>1</v>
          </cell>
          <cell r="N298">
            <v>80000</v>
          </cell>
          <cell r="O298">
            <v>80000</v>
          </cell>
          <cell r="P298">
            <v>0</v>
          </cell>
          <cell r="Q298">
            <v>0</v>
          </cell>
          <cell r="R298">
            <v>0</v>
          </cell>
          <cell r="S298">
            <v>887</v>
          </cell>
          <cell r="T298">
            <v>909</v>
          </cell>
          <cell r="U298">
            <v>22</v>
          </cell>
          <cell r="V298">
            <v>215051.95500000002</v>
          </cell>
          <cell r="AA298">
            <v>2460851.9550000001</v>
          </cell>
          <cell r="AB298">
            <v>2460852</v>
          </cell>
          <cell r="AC298">
            <v>2460852</v>
          </cell>
          <cell r="AE298">
            <v>0</v>
          </cell>
          <cell r="AF298">
            <v>0</v>
          </cell>
          <cell r="AG298">
            <v>0</v>
          </cell>
          <cell r="AJ298">
            <v>2460852</v>
          </cell>
          <cell r="AK298">
            <v>45170</v>
          </cell>
          <cell r="AL298" t="str">
            <v>TT dịch vụ T 09/2023, tiền nước T08/2023, gửi xe T09/2023</v>
          </cell>
        </row>
        <row r="299">
          <cell r="B299">
            <v>3003</v>
          </cell>
          <cell r="C299" t="str">
            <v>CT1.3003</v>
          </cell>
          <cell r="D299" t="str">
            <v>30</v>
          </cell>
          <cell r="E299" t="str">
            <v>Hoàng Văn Tuân</v>
          </cell>
          <cell r="F299">
            <v>0</v>
          </cell>
          <cell r="G299">
            <v>65.8</v>
          </cell>
          <cell r="H299">
            <v>6000</v>
          </cell>
          <cell r="I299">
            <v>394800</v>
          </cell>
          <cell r="J299">
            <v>0</v>
          </cell>
          <cell r="K299">
            <v>0</v>
          </cell>
          <cell r="L299">
            <v>0</v>
          </cell>
          <cell r="M299">
            <v>1</v>
          </cell>
          <cell r="N299">
            <v>80000</v>
          </cell>
          <cell r="O299">
            <v>80000</v>
          </cell>
          <cell r="P299">
            <v>0</v>
          </cell>
          <cell r="Q299">
            <v>0</v>
          </cell>
          <cell r="R299">
            <v>0</v>
          </cell>
          <cell r="S299">
            <v>562</v>
          </cell>
          <cell r="T299">
            <v>575</v>
          </cell>
          <cell r="U299">
            <v>13</v>
          </cell>
          <cell r="V299">
            <v>116610.58650000002</v>
          </cell>
          <cell r="AA299">
            <v>591410.58649999998</v>
          </cell>
          <cell r="AB299">
            <v>591411</v>
          </cell>
          <cell r="AC299">
            <v>591411</v>
          </cell>
          <cell r="AE299">
            <v>0</v>
          </cell>
          <cell r="AF299">
            <v>0</v>
          </cell>
          <cell r="AG299">
            <v>0</v>
          </cell>
          <cell r="AJ299">
            <v>591411</v>
          </cell>
          <cell r="AK299">
            <v>45183</v>
          </cell>
          <cell r="AL299" t="str">
            <v>TT dịch vụ T 09/2023, tiền nước T08/2023, gửi xe T09/2023</v>
          </cell>
        </row>
        <row r="300">
          <cell r="B300">
            <v>3004</v>
          </cell>
          <cell r="C300" t="str">
            <v>CT1.3004</v>
          </cell>
          <cell r="D300" t="str">
            <v>30</v>
          </cell>
          <cell r="E300" t="str">
            <v>Nguyễn Mạnh Tường</v>
          </cell>
          <cell r="F300">
            <v>0</v>
          </cell>
          <cell r="G300">
            <v>101.6</v>
          </cell>
          <cell r="H300">
            <v>6000</v>
          </cell>
          <cell r="I300">
            <v>609600</v>
          </cell>
          <cell r="J300">
            <v>1</v>
          </cell>
          <cell r="K300">
            <v>1600000</v>
          </cell>
          <cell r="L300">
            <v>1600000</v>
          </cell>
          <cell r="M300">
            <v>2</v>
          </cell>
          <cell r="N300">
            <v>80000</v>
          </cell>
          <cell r="O300">
            <v>160000</v>
          </cell>
          <cell r="P300">
            <v>1</v>
          </cell>
          <cell r="Q300">
            <v>0</v>
          </cell>
          <cell r="R300">
            <v>0</v>
          </cell>
          <cell r="S300">
            <v>696</v>
          </cell>
          <cell r="T300">
            <v>719</v>
          </cell>
          <cell r="U300">
            <v>23</v>
          </cell>
          <cell r="V300">
            <v>228851.95500000002</v>
          </cell>
          <cell r="AA300">
            <v>2598451.9550000001</v>
          </cell>
          <cell r="AB300">
            <v>2598452</v>
          </cell>
          <cell r="AC300">
            <v>2598452</v>
          </cell>
          <cell r="AE300">
            <v>0</v>
          </cell>
          <cell r="AF300">
            <v>0</v>
          </cell>
          <cell r="AG300">
            <v>0</v>
          </cell>
          <cell r="AJ300">
            <v>2598452</v>
          </cell>
          <cell r="AK300">
            <v>45189</v>
          </cell>
          <cell r="AL300" t="str">
            <v>TT dịch vụ T 09/2023, tiền nước T08/2023, gửi xe T09/2023</v>
          </cell>
        </row>
        <row r="301">
          <cell r="B301">
            <v>3005</v>
          </cell>
          <cell r="C301" t="str">
            <v>CT1.3005</v>
          </cell>
          <cell r="D301" t="str">
            <v>30</v>
          </cell>
          <cell r="E301" t="str">
            <v>Doãn Trung Tuyên</v>
          </cell>
          <cell r="F301">
            <v>0</v>
          </cell>
          <cell r="G301">
            <v>61.1</v>
          </cell>
          <cell r="H301">
            <v>6000</v>
          </cell>
          <cell r="I301">
            <v>366600</v>
          </cell>
          <cell r="J301">
            <v>0</v>
          </cell>
          <cell r="K301">
            <v>0</v>
          </cell>
          <cell r="L301">
            <v>0</v>
          </cell>
          <cell r="M301">
            <v>2</v>
          </cell>
          <cell r="N301">
            <v>80000</v>
          </cell>
          <cell r="O301">
            <v>160000</v>
          </cell>
          <cell r="P301">
            <v>2</v>
          </cell>
          <cell r="Q301">
            <v>0</v>
          </cell>
          <cell r="R301">
            <v>0</v>
          </cell>
          <cell r="S301">
            <v>774</v>
          </cell>
          <cell r="T301">
            <v>790</v>
          </cell>
          <cell r="U301">
            <v>16</v>
          </cell>
          <cell r="V301">
            <v>146971.17300000001</v>
          </cell>
          <cell r="AA301">
            <v>673571.17299999995</v>
          </cell>
          <cell r="AB301">
            <v>673571</v>
          </cell>
          <cell r="AC301">
            <v>673571</v>
          </cell>
          <cell r="AE301">
            <v>0</v>
          </cell>
          <cell r="AF301">
            <v>0</v>
          </cell>
          <cell r="AG301">
            <v>0</v>
          </cell>
          <cell r="AJ301">
            <v>673571</v>
          </cell>
          <cell r="AK301">
            <v>45175</v>
          </cell>
          <cell r="AL301" t="str">
            <v>TT dịch vụ T 09/2023, tiền nước T08/2023, gửi xe T09/2023</v>
          </cell>
        </row>
        <row r="302">
          <cell r="B302">
            <v>3006</v>
          </cell>
          <cell r="C302" t="str">
            <v>CT1.3006</v>
          </cell>
          <cell r="D302" t="str">
            <v>30</v>
          </cell>
          <cell r="E302" t="str">
            <v>Nguyễn Thị Thủy</v>
          </cell>
          <cell r="F302">
            <v>0</v>
          </cell>
          <cell r="G302">
            <v>72.3</v>
          </cell>
          <cell r="H302">
            <v>6000</v>
          </cell>
          <cell r="I302">
            <v>433800</v>
          </cell>
          <cell r="J302">
            <v>0</v>
          </cell>
          <cell r="K302">
            <v>0</v>
          </cell>
          <cell r="L302">
            <v>0</v>
          </cell>
          <cell r="M302">
            <v>4</v>
          </cell>
          <cell r="N302">
            <v>80000</v>
          </cell>
          <cell r="O302">
            <v>320000</v>
          </cell>
          <cell r="P302">
            <v>0</v>
          </cell>
          <cell r="Q302">
            <v>0</v>
          </cell>
          <cell r="R302">
            <v>0</v>
          </cell>
          <cell r="S302">
            <v>706</v>
          </cell>
          <cell r="T302">
            <v>737</v>
          </cell>
          <cell r="U302">
            <v>31</v>
          </cell>
          <cell r="V302">
            <v>353051.95500000002</v>
          </cell>
          <cell r="AA302">
            <v>1106851.9550000001</v>
          </cell>
          <cell r="AB302">
            <v>1106852</v>
          </cell>
          <cell r="AC302">
            <v>1106852</v>
          </cell>
          <cell r="AE302">
            <v>0</v>
          </cell>
          <cell r="AF302">
            <v>0</v>
          </cell>
          <cell r="AG302">
            <v>0</v>
          </cell>
          <cell r="AJ302">
            <v>1106852</v>
          </cell>
          <cell r="AK302">
            <v>45174</v>
          </cell>
          <cell r="AL302" t="str">
            <v>TT dịch vụ T 09/2023, tiền nước T08/2023, gửi xe T09/2023</v>
          </cell>
        </row>
        <row r="303">
          <cell r="B303">
            <v>3007</v>
          </cell>
          <cell r="C303" t="str">
            <v>CT1.3007</v>
          </cell>
          <cell r="D303" t="str">
            <v>30</v>
          </cell>
          <cell r="E303" t="str">
            <v>Triệu Tuấn Anh</v>
          </cell>
          <cell r="F303">
            <v>0</v>
          </cell>
          <cell r="G303">
            <v>61.1</v>
          </cell>
          <cell r="H303">
            <v>6000</v>
          </cell>
          <cell r="I303">
            <v>366600</v>
          </cell>
          <cell r="J303">
            <v>0</v>
          </cell>
          <cell r="K303">
            <v>0</v>
          </cell>
          <cell r="L303">
            <v>0</v>
          </cell>
          <cell r="M303">
            <v>1</v>
          </cell>
          <cell r="N303">
            <v>80000</v>
          </cell>
          <cell r="O303">
            <v>80000</v>
          </cell>
          <cell r="P303">
            <v>0</v>
          </cell>
          <cell r="Q303">
            <v>0</v>
          </cell>
          <cell r="R303">
            <v>0</v>
          </cell>
          <cell r="S303">
            <v>528</v>
          </cell>
          <cell r="T303">
            <v>539</v>
          </cell>
          <cell r="U303">
            <v>11</v>
          </cell>
          <cell r="V303">
            <v>96370.195500000002</v>
          </cell>
          <cell r="AA303">
            <v>542970.19550000003</v>
          </cell>
          <cell r="AB303">
            <v>542970</v>
          </cell>
          <cell r="AC303">
            <v>542970</v>
          </cell>
          <cell r="AE303">
            <v>0</v>
          </cell>
          <cell r="AF303">
            <v>0</v>
          </cell>
          <cell r="AG303">
            <v>0</v>
          </cell>
          <cell r="AJ303">
            <v>542970</v>
          </cell>
          <cell r="AK303">
            <v>45170</v>
          </cell>
          <cell r="AL303" t="str">
            <v>TT dịch vụ T 09/2023, tiền nước T08/2023, gửi xe T09/2023</v>
          </cell>
        </row>
        <row r="304">
          <cell r="B304">
            <v>3008</v>
          </cell>
          <cell r="C304" t="str">
            <v>CT1.3008</v>
          </cell>
          <cell r="D304" t="str">
            <v>30</v>
          </cell>
          <cell r="E304" t="str">
            <v>Trần Hồng Quân</v>
          </cell>
          <cell r="F304">
            <v>0</v>
          </cell>
          <cell r="G304">
            <v>101.6</v>
          </cell>
          <cell r="H304">
            <v>6000</v>
          </cell>
          <cell r="I304">
            <v>609600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  <cell r="N304">
            <v>80000</v>
          </cell>
          <cell r="O304">
            <v>160000</v>
          </cell>
          <cell r="P304">
            <v>0</v>
          </cell>
          <cell r="Q304">
            <v>0</v>
          </cell>
          <cell r="R304">
            <v>0</v>
          </cell>
          <cell r="S304">
            <v>331</v>
          </cell>
          <cell r="T304">
            <v>340</v>
          </cell>
          <cell r="U304">
            <v>9</v>
          </cell>
          <cell r="V304">
            <v>77625</v>
          </cell>
          <cell r="AA304">
            <v>847225</v>
          </cell>
          <cell r="AB304">
            <v>847225</v>
          </cell>
          <cell r="AC304">
            <v>847225</v>
          </cell>
          <cell r="AE304">
            <v>0</v>
          </cell>
          <cell r="AF304">
            <v>0</v>
          </cell>
          <cell r="AG304">
            <v>0</v>
          </cell>
          <cell r="AJ304">
            <v>847225</v>
          </cell>
          <cell r="AK304">
            <v>45178</v>
          </cell>
          <cell r="AL304" t="str">
            <v>TT dịch vụ T 09/2023, tiền nước T08/2023, gửi xe T09/2023</v>
          </cell>
        </row>
        <row r="305">
          <cell r="B305">
            <v>3009</v>
          </cell>
          <cell r="C305" t="str">
            <v>CT1.3009</v>
          </cell>
          <cell r="D305" t="str">
            <v>30</v>
          </cell>
          <cell r="E305" t="str">
            <v>Bùi Kim Nguyên</v>
          </cell>
          <cell r="F305">
            <v>0</v>
          </cell>
          <cell r="G305">
            <v>65.8</v>
          </cell>
          <cell r="H305">
            <v>6000</v>
          </cell>
          <cell r="I305">
            <v>394800</v>
          </cell>
          <cell r="J305">
            <v>0</v>
          </cell>
          <cell r="K305">
            <v>0</v>
          </cell>
          <cell r="L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279</v>
          </cell>
          <cell r="T305">
            <v>290</v>
          </cell>
          <cell r="U305">
            <v>11</v>
          </cell>
          <cell r="V305">
            <v>96370.195500000002</v>
          </cell>
          <cell r="AA305">
            <v>491170.19550000003</v>
          </cell>
          <cell r="AB305">
            <v>491170</v>
          </cell>
          <cell r="AC305">
            <v>628170</v>
          </cell>
          <cell r="AE305">
            <v>-137000</v>
          </cell>
          <cell r="AF305">
            <v>0</v>
          </cell>
          <cell r="AG305">
            <v>-137000</v>
          </cell>
          <cell r="AJ305">
            <v>628170</v>
          </cell>
          <cell r="AK305">
            <v>45176</v>
          </cell>
          <cell r="AL305" t="str">
            <v>TT dịch vụ T 09/2023, tiền nước T08/2023, gửi xe T09/2023</v>
          </cell>
        </row>
        <row r="306">
          <cell r="B306">
            <v>3010</v>
          </cell>
          <cell r="C306" t="str">
            <v>CT1.3010</v>
          </cell>
          <cell r="D306" t="str">
            <v>30</v>
          </cell>
          <cell r="E306" t="str">
            <v>Nguyễn Vinh Quang</v>
          </cell>
          <cell r="F306">
            <v>0</v>
          </cell>
          <cell r="G306">
            <v>94.3</v>
          </cell>
          <cell r="H306">
            <v>6000</v>
          </cell>
          <cell r="I306">
            <v>565800</v>
          </cell>
          <cell r="J306">
            <v>0</v>
          </cell>
          <cell r="K306">
            <v>0</v>
          </cell>
          <cell r="L306">
            <v>0</v>
          </cell>
          <cell r="M306">
            <v>1</v>
          </cell>
          <cell r="N306">
            <v>80000</v>
          </cell>
          <cell r="O306">
            <v>80000</v>
          </cell>
          <cell r="P306">
            <v>0</v>
          </cell>
          <cell r="Q306">
            <v>0</v>
          </cell>
          <cell r="R306">
            <v>0</v>
          </cell>
          <cell r="S306">
            <v>1121</v>
          </cell>
          <cell r="T306">
            <v>1148</v>
          </cell>
          <cell r="U306">
            <v>27</v>
          </cell>
          <cell r="V306">
            <v>266491.45500000002</v>
          </cell>
          <cell r="AA306">
            <v>912291.45500000007</v>
          </cell>
          <cell r="AB306">
            <v>912291</v>
          </cell>
          <cell r="AC306">
            <v>912291</v>
          </cell>
          <cell r="AE306">
            <v>0</v>
          </cell>
          <cell r="AF306">
            <v>0</v>
          </cell>
          <cell r="AG306">
            <v>0</v>
          </cell>
          <cell r="AJ306">
            <v>912291</v>
          </cell>
          <cell r="AK306">
            <v>45172</v>
          </cell>
          <cell r="AL306" t="str">
            <v>TT dịch vụ T 09/2023, tiền nước T08/2023, gửi xe T09/2023</v>
          </cell>
        </row>
        <row r="307">
          <cell r="B307">
            <v>3011</v>
          </cell>
          <cell r="C307" t="str">
            <v>CT1.3011</v>
          </cell>
          <cell r="D307" t="str">
            <v>30</v>
          </cell>
          <cell r="E307" t="str">
            <v>Trần Quang Hòa</v>
          </cell>
          <cell r="F307">
            <v>0</v>
          </cell>
          <cell r="G307">
            <v>88.9</v>
          </cell>
          <cell r="H307">
            <v>6000</v>
          </cell>
          <cell r="I307">
            <v>533400</v>
          </cell>
          <cell r="J307">
            <v>1</v>
          </cell>
          <cell r="K307">
            <v>1600000</v>
          </cell>
          <cell r="L307">
            <v>1600000</v>
          </cell>
          <cell r="M307">
            <v>1</v>
          </cell>
          <cell r="N307">
            <v>80000</v>
          </cell>
          <cell r="O307">
            <v>80000</v>
          </cell>
          <cell r="P307">
            <v>0</v>
          </cell>
          <cell r="Q307">
            <v>0</v>
          </cell>
          <cell r="R307">
            <v>0</v>
          </cell>
          <cell r="S307">
            <v>906</v>
          </cell>
          <cell r="T307">
            <v>928</v>
          </cell>
          <cell r="U307">
            <v>22</v>
          </cell>
          <cell r="V307">
            <v>215051.95500000002</v>
          </cell>
          <cell r="AA307">
            <v>2428451.9550000001</v>
          </cell>
          <cell r="AB307">
            <v>2428452</v>
          </cell>
          <cell r="AC307">
            <v>2428452</v>
          </cell>
          <cell r="AE307">
            <v>0</v>
          </cell>
          <cell r="AF307">
            <v>0</v>
          </cell>
          <cell r="AG307">
            <v>0</v>
          </cell>
          <cell r="AJ307">
            <v>2428452</v>
          </cell>
          <cell r="AK307">
            <v>45177</v>
          </cell>
          <cell r="AL307" t="str">
            <v>TT dịch vụ T 09/2023, tiền nước T08/2023, gửi xe T09/2023</v>
          </cell>
        </row>
        <row r="308">
          <cell r="B308">
            <v>3101</v>
          </cell>
          <cell r="C308" t="str">
            <v>CT1.3101</v>
          </cell>
          <cell r="D308" t="str">
            <v>31</v>
          </cell>
          <cell r="E308" t="str">
            <v>Nguyễn Thị Mỹ Anh</v>
          </cell>
          <cell r="F308">
            <v>0</v>
          </cell>
          <cell r="G308">
            <v>88.9</v>
          </cell>
          <cell r="H308">
            <v>6000</v>
          </cell>
          <cell r="I308">
            <v>533400</v>
          </cell>
          <cell r="J308">
            <v>1</v>
          </cell>
          <cell r="K308">
            <v>1600000</v>
          </cell>
          <cell r="L308">
            <v>1600000</v>
          </cell>
          <cell r="M308">
            <v>3</v>
          </cell>
          <cell r="N308">
            <v>80000</v>
          </cell>
          <cell r="O308">
            <v>240000</v>
          </cell>
          <cell r="P308">
            <v>0</v>
          </cell>
          <cell r="Q308">
            <v>0</v>
          </cell>
          <cell r="R308">
            <v>0</v>
          </cell>
          <cell r="S308">
            <v>959</v>
          </cell>
          <cell r="T308">
            <v>985</v>
          </cell>
          <cell r="U308">
            <v>26</v>
          </cell>
          <cell r="V308">
            <v>270251.95500000002</v>
          </cell>
          <cell r="AA308">
            <v>2643651.9550000001</v>
          </cell>
          <cell r="AB308">
            <v>2643652</v>
          </cell>
          <cell r="AC308">
            <v>2643652</v>
          </cell>
          <cell r="AE308">
            <v>0</v>
          </cell>
          <cell r="AF308">
            <v>0</v>
          </cell>
          <cell r="AG308">
            <v>0</v>
          </cell>
          <cell r="AJ308">
            <v>2643652</v>
          </cell>
          <cell r="AK308">
            <v>45189</v>
          </cell>
          <cell r="AL308" t="str">
            <v>TT dịch vụ T 09/2023, tiền nước T08/2023, gửi xe T09/2023</v>
          </cell>
        </row>
        <row r="309">
          <cell r="B309">
            <v>3102</v>
          </cell>
          <cell r="C309" t="str">
            <v>CT1.3102</v>
          </cell>
          <cell r="D309" t="str">
            <v>31</v>
          </cell>
          <cell r="E309" t="str">
            <v xml:space="preserve">Nguyễn Minh Thuyết </v>
          </cell>
          <cell r="F309">
            <v>0</v>
          </cell>
          <cell r="G309">
            <v>94.3</v>
          </cell>
          <cell r="H309">
            <v>6000</v>
          </cell>
          <cell r="I309">
            <v>565800</v>
          </cell>
          <cell r="J309">
            <v>1</v>
          </cell>
          <cell r="K309">
            <v>1600000</v>
          </cell>
          <cell r="L309">
            <v>1600000</v>
          </cell>
          <cell r="M309">
            <v>1</v>
          </cell>
          <cell r="N309">
            <v>80000</v>
          </cell>
          <cell r="O309">
            <v>80000</v>
          </cell>
          <cell r="P309">
            <v>0</v>
          </cell>
          <cell r="Q309">
            <v>0</v>
          </cell>
          <cell r="R309">
            <v>0</v>
          </cell>
          <cell r="S309">
            <v>540</v>
          </cell>
          <cell r="T309">
            <v>557</v>
          </cell>
          <cell r="U309">
            <v>17</v>
          </cell>
          <cell r="V309">
            <v>157091.36850000001</v>
          </cell>
          <cell r="AA309">
            <v>2402891.3684999999</v>
          </cell>
          <cell r="AB309">
            <v>2402891</v>
          </cell>
          <cell r="AC309">
            <v>2402891</v>
          </cell>
          <cell r="AE309">
            <v>0</v>
          </cell>
          <cell r="AF309">
            <v>0</v>
          </cell>
          <cell r="AG309">
            <v>0</v>
          </cell>
          <cell r="AJ309">
            <v>2402891</v>
          </cell>
          <cell r="AK309">
            <v>45183</v>
          </cell>
          <cell r="AL309" t="str">
            <v>TT dịch vụ T 09/2023, tiền nước T08/2023, gửi xe T09/2023</v>
          </cell>
          <cell r="AM309" t="str">
            <v>t10 2xM</v>
          </cell>
        </row>
        <row r="310">
          <cell r="B310">
            <v>3103</v>
          </cell>
          <cell r="C310" t="str">
            <v>CT1.3103</v>
          </cell>
          <cell r="D310" t="str">
            <v>31</v>
          </cell>
          <cell r="E310" t="str">
            <v>Nguyễn Hoài Đức</v>
          </cell>
          <cell r="F310">
            <v>0</v>
          </cell>
          <cell r="G310">
            <v>65.8</v>
          </cell>
          <cell r="H310">
            <v>6000</v>
          </cell>
          <cell r="I310">
            <v>394800</v>
          </cell>
          <cell r="J310">
            <v>0</v>
          </cell>
          <cell r="K310">
            <v>0</v>
          </cell>
          <cell r="L310">
            <v>0</v>
          </cell>
          <cell r="M310">
            <v>3</v>
          </cell>
          <cell r="N310">
            <v>80000</v>
          </cell>
          <cell r="O310">
            <v>240000</v>
          </cell>
          <cell r="P310">
            <v>0</v>
          </cell>
          <cell r="Q310">
            <v>0</v>
          </cell>
          <cell r="R310">
            <v>0</v>
          </cell>
          <cell r="S310">
            <v>752</v>
          </cell>
          <cell r="T310">
            <v>760</v>
          </cell>
          <cell r="U310">
            <v>8</v>
          </cell>
          <cell r="V310">
            <v>69000</v>
          </cell>
          <cell r="AA310">
            <v>703800</v>
          </cell>
          <cell r="AB310">
            <v>703800</v>
          </cell>
          <cell r="AC310">
            <v>703800</v>
          </cell>
          <cell r="AE310">
            <v>0</v>
          </cell>
          <cell r="AF310">
            <v>0</v>
          </cell>
          <cell r="AG310">
            <v>0</v>
          </cell>
          <cell r="AJ310">
            <v>703800</v>
          </cell>
          <cell r="AK310">
            <v>45170</v>
          </cell>
          <cell r="AL310" t="str">
            <v>TT dịch vụ T 09/2023, tiền nước T08/2023, gửi xe T09/2023</v>
          </cell>
        </row>
        <row r="311">
          <cell r="B311">
            <v>3104</v>
          </cell>
          <cell r="C311" t="str">
            <v>CT1.3104</v>
          </cell>
          <cell r="D311" t="str">
            <v>31</v>
          </cell>
          <cell r="E311" t="str">
            <v xml:space="preserve">Lê Diệu Linh </v>
          </cell>
          <cell r="F311">
            <v>0</v>
          </cell>
          <cell r="G311">
            <v>101.6</v>
          </cell>
          <cell r="H311">
            <v>6000</v>
          </cell>
          <cell r="I311">
            <v>609600</v>
          </cell>
          <cell r="J311">
            <v>1</v>
          </cell>
          <cell r="K311">
            <v>1600000</v>
          </cell>
          <cell r="L311">
            <v>1600000</v>
          </cell>
          <cell r="M311">
            <v>1</v>
          </cell>
          <cell r="N311">
            <v>80000</v>
          </cell>
          <cell r="O311">
            <v>80000</v>
          </cell>
          <cell r="P311">
            <v>0</v>
          </cell>
          <cell r="Q311">
            <v>0</v>
          </cell>
          <cell r="R311">
            <v>0</v>
          </cell>
          <cell r="S311">
            <v>377</v>
          </cell>
          <cell r="T311">
            <v>384</v>
          </cell>
          <cell r="U311">
            <v>7</v>
          </cell>
          <cell r="V311">
            <v>60375</v>
          </cell>
          <cell r="AA311">
            <v>2349975</v>
          </cell>
          <cell r="AB311">
            <v>2349975</v>
          </cell>
          <cell r="AC311">
            <v>2349975</v>
          </cell>
          <cell r="AE311">
            <v>0</v>
          </cell>
          <cell r="AF311">
            <v>0</v>
          </cell>
          <cell r="AG311">
            <v>0</v>
          </cell>
          <cell r="AJ311">
            <v>2349975</v>
          </cell>
          <cell r="AK311">
            <v>45189</v>
          </cell>
          <cell r="AL311" t="str">
            <v>TT dịch vụ T 09/2023, tiền nước T08/2023, gửi xe T09/2023</v>
          </cell>
        </row>
        <row r="312">
          <cell r="B312">
            <v>3105</v>
          </cell>
          <cell r="C312" t="str">
            <v>CT1.3105</v>
          </cell>
          <cell r="D312" t="str">
            <v>31</v>
          </cell>
          <cell r="E312" t="str">
            <v>Vũ Thị Hạnh</v>
          </cell>
          <cell r="F312">
            <v>0</v>
          </cell>
          <cell r="G312">
            <v>61.1</v>
          </cell>
          <cell r="H312">
            <v>6000</v>
          </cell>
          <cell r="I312">
            <v>366600</v>
          </cell>
          <cell r="J312">
            <v>0</v>
          </cell>
          <cell r="K312">
            <v>0</v>
          </cell>
          <cell r="L312">
            <v>0</v>
          </cell>
          <cell r="M312">
            <v>1</v>
          </cell>
          <cell r="N312">
            <v>80000</v>
          </cell>
          <cell r="O312">
            <v>80000</v>
          </cell>
          <cell r="P312">
            <v>1</v>
          </cell>
          <cell r="Q312">
            <v>0</v>
          </cell>
          <cell r="R312">
            <v>0</v>
          </cell>
          <cell r="S312">
            <v>128</v>
          </cell>
          <cell r="T312">
            <v>130</v>
          </cell>
          <cell r="U312">
            <v>2</v>
          </cell>
          <cell r="V312">
            <v>17250</v>
          </cell>
          <cell r="AA312">
            <v>463850</v>
          </cell>
          <cell r="AB312">
            <v>463850</v>
          </cell>
          <cell r="AC312">
            <v>463850</v>
          </cell>
          <cell r="AE312">
            <v>0</v>
          </cell>
          <cell r="AF312">
            <v>0</v>
          </cell>
          <cell r="AG312">
            <v>0</v>
          </cell>
          <cell r="AJ312">
            <v>463850</v>
          </cell>
          <cell r="AK312">
            <v>45181</v>
          </cell>
          <cell r="AL312" t="str">
            <v>TT dịch vụ T 09/2023, tiền nước T08/2023, gửi xe T09/2023</v>
          </cell>
        </row>
        <row r="313">
          <cell r="B313">
            <v>3106</v>
          </cell>
          <cell r="C313" t="str">
            <v>CT1.3106</v>
          </cell>
          <cell r="D313" t="str">
            <v>31</v>
          </cell>
          <cell r="E313" t="str">
            <v>Nguyễn Hồng Nhung</v>
          </cell>
          <cell r="F313">
            <v>0</v>
          </cell>
          <cell r="G313">
            <v>72.3</v>
          </cell>
          <cell r="H313">
            <v>6000</v>
          </cell>
          <cell r="I313">
            <v>433800</v>
          </cell>
          <cell r="J313">
            <v>0</v>
          </cell>
          <cell r="K313">
            <v>0</v>
          </cell>
          <cell r="L313">
            <v>0</v>
          </cell>
          <cell r="M313">
            <v>2</v>
          </cell>
          <cell r="N313">
            <v>80000</v>
          </cell>
          <cell r="O313">
            <v>200000</v>
          </cell>
          <cell r="P313">
            <v>0</v>
          </cell>
          <cell r="Q313">
            <v>0</v>
          </cell>
          <cell r="R313">
            <v>0</v>
          </cell>
          <cell r="S313">
            <v>253</v>
          </cell>
          <cell r="T313">
            <v>256</v>
          </cell>
          <cell r="U313">
            <v>3</v>
          </cell>
          <cell r="V313">
            <v>25875</v>
          </cell>
          <cell r="AA313">
            <v>659675</v>
          </cell>
          <cell r="AB313">
            <v>659675</v>
          </cell>
          <cell r="AC313">
            <v>659675</v>
          </cell>
          <cell r="AE313">
            <v>0</v>
          </cell>
          <cell r="AF313">
            <v>0</v>
          </cell>
          <cell r="AG313">
            <v>0</v>
          </cell>
          <cell r="AJ313">
            <v>659675</v>
          </cell>
          <cell r="AK313" t="str">
            <v>03-09-2023                  10/9/2023</v>
          </cell>
          <cell r="AL313" t="str">
            <v>TT dịch vụ T 09/2023, tiền nước T08/2023, gửi xe T09/2023</v>
          </cell>
        </row>
        <row r="314">
          <cell r="B314">
            <v>3107</v>
          </cell>
          <cell r="C314" t="str">
            <v>CT1.3107</v>
          </cell>
          <cell r="D314" t="str">
            <v>31</v>
          </cell>
          <cell r="E314" t="str">
            <v>Hà Đức Cường</v>
          </cell>
          <cell r="F314">
            <v>0</v>
          </cell>
          <cell r="G314">
            <v>61.1</v>
          </cell>
          <cell r="H314">
            <v>6000</v>
          </cell>
          <cell r="I314">
            <v>366600</v>
          </cell>
          <cell r="J314">
            <v>0</v>
          </cell>
          <cell r="K314">
            <v>0</v>
          </cell>
          <cell r="L314">
            <v>0</v>
          </cell>
          <cell r="M314">
            <v>2</v>
          </cell>
          <cell r="N314">
            <v>80000</v>
          </cell>
          <cell r="O314">
            <v>160000</v>
          </cell>
          <cell r="P314">
            <v>0</v>
          </cell>
          <cell r="Q314">
            <v>0</v>
          </cell>
          <cell r="R314">
            <v>0</v>
          </cell>
          <cell r="S314">
            <v>515</v>
          </cell>
          <cell r="T314">
            <v>528</v>
          </cell>
          <cell r="U314">
            <v>13</v>
          </cell>
          <cell r="V314">
            <v>116610.58650000002</v>
          </cell>
          <cell r="AA314">
            <v>643210.58649999998</v>
          </cell>
          <cell r="AB314">
            <v>643211</v>
          </cell>
          <cell r="AC314">
            <v>643211</v>
          </cell>
          <cell r="AE314">
            <v>0</v>
          </cell>
          <cell r="AF314">
            <v>0</v>
          </cell>
          <cell r="AG314">
            <v>0</v>
          </cell>
          <cell r="AJ314">
            <v>643211</v>
          </cell>
          <cell r="AK314">
            <v>45175</v>
          </cell>
          <cell r="AL314" t="str">
            <v>TT dịch vụ T 09/2023, tiền nước T08/2023, gửi xe T09/2023</v>
          </cell>
        </row>
        <row r="315">
          <cell r="B315">
            <v>3108</v>
          </cell>
          <cell r="C315" t="str">
            <v>CT1.3108</v>
          </cell>
          <cell r="D315" t="str">
            <v>31</v>
          </cell>
          <cell r="E315" t="str">
            <v xml:space="preserve">Nguyễn Thị Hạnh </v>
          </cell>
          <cell r="F315">
            <v>-12275</v>
          </cell>
          <cell r="G315">
            <v>101.6</v>
          </cell>
          <cell r="H315">
            <v>6000</v>
          </cell>
          <cell r="I315">
            <v>609600</v>
          </cell>
          <cell r="J315">
            <v>0</v>
          </cell>
          <cell r="K315">
            <v>0</v>
          </cell>
          <cell r="L315">
            <v>0</v>
          </cell>
          <cell r="M315">
            <v>2</v>
          </cell>
          <cell r="N315">
            <v>80000</v>
          </cell>
          <cell r="O315">
            <v>160000</v>
          </cell>
          <cell r="P315">
            <v>0</v>
          </cell>
          <cell r="Q315">
            <v>0</v>
          </cell>
          <cell r="R315">
            <v>0</v>
          </cell>
          <cell r="S315">
            <v>381</v>
          </cell>
          <cell r="T315">
            <v>389</v>
          </cell>
          <cell r="U315">
            <v>8</v>
          </cell>
          <cell r="V315">
            <v>69000</v>
          </cell>
          <cell r="AA315">
            <v>838600</v>
          </cell>
          <cell r="AB315">
            <v>826325</v>
          </cell>
          <cell r="AC315">
            <v>746325</v>
          </cell>
          <cell r="AE315">
            <v>80000</v>
          </cell>
          <cell r="AF315">
            <v>80000</v>
          </cell>
          <cell r="AG315">
            <v>0</v>
          </cell>
          <cell r="AJ315">
            <v>746325</v>
          </cell>
          <cell r="AK315">
            <v>45174</v>
          </cell>
          <cell r="AL315" t="str">
            <v>TT dịch vụ T 09/2023, tiền nước T08/2023, gửi xe T09/2023</v>
          </cell>
        </row>
        <row r="316">
          <cell r="B316">
            <v>3109</v>
          </cell>
          <cell r="C316" t="str">
            <v>CT1.3109</v>
          </cell>
          <cell r="D316" t="str">
            <v>31</v>
          </cell>
          <cell r="E316" t="str">
            <v>Bùi Phương Anh</v>
          </cell>
          <cell r="F316">
            <v>0</v>
          </cell>
          <cell r="G316">
            <v>65.8</v>
          </cell>
          <cell r="H316">
            <v>6000</v>
          </cell>
          <cell r="I316">
            <v>394800</v>
          </cell>
          <cell r="J316">
            <v>1</v>
          </cell>
          <cell r="K316">
            <v>1600000</v>
          </cell>
          <cell r="L316">
            <v>1600000</v>
          </cell>
          <cell r="M316">
            <v>2</v>
          </cell>
          <cell r="N316">
            <v>80000</v>
          </cell>
          <cell r="O316">
            <v>160000</v>
          </cell>
          <cell r="P316">
            <v>0</v>
          </cell>
          <cell r="Q316">
            <v>0</v>
          </cell>
          <cell r="R316">
            <v>0</v>
          </cell>
          <cell r="S316">
            <v>722</v>
          </cell>
          <cell r="T316">
            <v>737</v>
          </cell>
          <cell r="U316">
            <v>15</v>
          </cell>
          <cell r="V316">
            <v>136850.97750000001</v>
          </cell>
          <cell r="AA316">
            <v>2291650.9775</v>
          </cell>
          <cell r="AB316">
            <v>2291651</v>
          </cell>
          <cell r="AC316">
            <v>2291651</v>
          </cell>
          <cell r="AE316">
            <v>0</v>
          </cell>
          <cell r="AF316">
            <v>0</v>
          </cell>
          <cell r="AG316">
            <v>0</v>
          </cell>
          <cell r="AJ316">
            <v>2291651</v>
          </cell>
          <cell r="AK316">
            <v>45182</v>
          </cell>
          <cell r="AL316" t="str">
            <v>TT dịch vụ T 09/2023, tiền nước T08/2023, gửi xe T09/2023</v>
          </cell>
        </row>
        <row r="317">
          <cell r="B317">
            <v>3110</v>
          </cell>
          <cell r="C317" t="str">
            <v>CT1.3110</v>
          </cell>
          <cell r="D317" t="str">
            <v>31</v>
          </cell>
          <cell r="E317" t="str">
            <v>Trần Hồng Minh</v>
          </cell>
          <cell r="F317">
            <v>0</v>
          </cell>
          <cell r="G317">
            <v>94.3</v>
          </cell>
          <cell r="H317">
            <v>6000</v>
          </cell>
          <cell r="I317">
            <v>565800</v>
          </cell>
          <cell r="J317">
            <v>1</v>
          </cell>
          <cell r="K317">
            <v>1600000</v>
          </cell>
          <cell r="L317">
            <v>1600000</v>
          </cell>
          <cell r="M317">
            <v>2</v>
          </cell>
          <cell r="N317">
            <v>80000</v>
          </cell>
          <cell r="O317">
            <v>200000</v>
          </cell>
          <cell r="Q317">
            <v>0</v>
          </cell>
          <cell r="R317">
            <v>0</v>
          </cell>
          <cell r="S317">
            <v>833</v>
          </cell>
          <cell r="T317">
            <v>852</v>
          </cell>
          <cell r="U317">
            <v>19</v>
          </cell>
          <cell r="V317">
            <v>177331.75949999999</v>
          </cell>
          <cell r="AA317">
            <v>2543131.7594999997</v>
          </cell>
          <cell r="AB317">
            <v>2543132</v>
          </cell>
          <cell r="AC317">
            <v>2543132</v>
          </cell>
          <cell r="AE317">
            <v>0</v>
          </cell>
          <cell r="AF317">
            <v>0</v>
          </cell>
          <cell r="AG317">
            <v>0</v>
          </cell>
          <cell r="AJ317">
            <v>2543132</v>
          </cell>
          <cell r="AK317">
            <v>45175</v>
          </cell>
          <cell r="AL317" t="str">
            <v>TT dịch vụ T 09/2023, tiền nước T08/2023, gửi xe T09/2023</v>
          </cell>
        </row>
        <row r="318">
          <cell r="B318">
            <v>3111</v>
          </cell>
          <cell r="C318" t="str">
            <v>CT1.3111</v>
          </cell>
          <cell r="D318" t="str">
            <v>31</v>
          </cell>
          <cell r="E318" t="str">
            <v>Giáp Văn Cường</v>
          </cell>
          <cell r="F318">
            <v>0</v>
          </cell>
          <cell r="G318">
            <v>88.9</v>
          </cell>
          <cell r="H318">
            <v>6000</v>
          </cell>
          <cell r="I318">
            <v>533400</v>
          </cell>
          <cell r="J318">
            <v>1</v>
          </cell>
          <cell r="K318">
            <v>1600000</v>
          </cell>
          <cell r="L318">
            <v>1600000</v>
          </cell>
          <cell r="M318">
            <v>2</v>
          </cell>
          <cell r="N318">
            <v>80000</v>
          </cell>
          <cell r="O318">
            <v>160000</v>
          </cell>
          <cell r="P318">
            <v>0</v>
          </cell>
          <cell r="Q318">
            <v>0</v>
          </cell>
          <cell r="R318">
            <v>0</v>
          </cell>
          <cell r="S318">
            <v>762</v>
          </cell>
          <cell r="T318">
            <v>782</v>
          </cell>
          <cell r="U318">
            <v>20</v>
          </cell>
          <cell r="V318">
            <v>187451.95500000002</v>
          </cell>
          <cell r="AA318">
            <v>2480851.9550000001</v>
          </cell>
          <cell r="AB318">
            <v>2480852</v>
          </cell>
          <cell r="AC318">
            <v>2480852</v>
          </cell>
          <cell r="AE318">
            <v>0</v>
          </cell>
          <cell r="AF318">
            <v>0</v>
          </cell>
          <cell r="AG318">
            <v>0</v>
          </cell>
          <cell r="AJ318">
            <v>2480852</v>
          </cell>
          <cell r="AK318">
            <v>45182</v>
          </cell>
          <cell r="AL318" t="str">
            <v>TT dịch vụ T 09/2023, tiền nước T08/2023, gửi xe T09/2023</v>
          </cell>
        </row>
        <row r="319">
          <cell r="B319">
            <v>3201</v>
          </cell>
          <cell r="C319" t="str">
            <v>CT1.3201</v>
          </cell>
          <cell r="D319" t="str">
            <v>32</v>
          </cell>
          <cell r="E319" t="str">
            <v xml:space="preserve">Nguyễn Đức Quang </v>
          </cell>
          <cell r="F319">
            <v>0</v>
          </cell>
          <cell r="G319">
            <v>88.9</v>
          </cell>
          <cell r="H319">
            <v>6000</v>
          </cell>
          <cell r="I319">
            <v>533400</v>
          </cell>
          <cell r="J319">
            <v>1</v>
          </cell>
          <cell r="K319">
            <v>1600000</v>
          </cell>
          <cell r="L319">
            <v>1600000</v>
          </cell>
          <cell r="M319">
            <v>2</v>
          </cell>
          <cell r="N319">
            <v>80000</v>
          </cell>
          <cell r="O319">
            <v>160000</v>
          </cell>
          <cell r="P319">
            <v>0</v>
          </cell>
          <cell r="Q319">
            <v>0</v>
          </cell>
          <cell r="R319">
            <v>0</v>
          </cell>
          <cell r="S319">
            <v>616</v>
          </cell>
          <cell r="T319">
            <v>633</v>
          </cell>
          <cell r="U319">
            <v>17</v>
          </cell>
          <cell r="V319">
            <v>157091.36850000001</v>
          </cell>
          <cell r="AA319">
            <v>2450491.3684999999</v>
          </cell>
          <cell r="AB319">
            <v>2450491</v>
          </cell>
          <cell r="AC319">
            <v>2450491</v>
          </cell>
          <cell r="AE319">
            <v>0</v>
          </cell>
          <cell r="AF319">
            <v>0</v>
          </cell>
          <cell r="AG319">
            <v>0</v>
          </cell>
          <cell r="AJ319">
            <v>2450491</v>
          </cell>
          <cell r="AK319">
            <v>45189</v>
          </cell>
          <cell r="AL319" t="str">
            <v>TT dịch vụ T 09/2023, tiền nước T08/2023, gửi xe T09/2023</v>
          </cell>
        </row>
        <row r="320">
          <cell r="B320">
            <v>3202</v>
          </cell>
          <cell r="C320" t="str">
            <v>CT1.3202</v>
          </cell>
          <cell r="D320" t="str">
            <v>32</v>
          </cell>
          <cell r="E320" t="str">
            <v>Vũ Tuấn Giang</v>
          </cell>
          <cell r="F320">
            <v>0</v>
          </cell>
          <cell r="G320">
            <v>94.3</v>
          </cell>
          <cell r="H320">
            <v>6000</v>
          </cell>
          <cell r="I320">
            <v>565800</v>
          </cell>
          <cell r="J320">
            <v>1</v>
          </cell>
          <cell r="K320">
            <v>1600000</v>
          </cell>
          <cell r="L320">
            <v>1600000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921</v>
          </cell>
          <cell r="T320">
            <v>945</v>
          </cell>
          <cell r="U320">
            <v>24</v>
          </cell>
          <cell r="V320">
            <v>242651.95500000002</v>
          </cell>
          <cell r="AA320">
            <v>2408451.9550000001</v>
          </cell>
          <cell r="AB320">
            <v>2408452</v>
          </cell>
          <cell r="AC320">
            <v>2408452</v>
          </cell>
          <cell r="AE320">
            <v>0</v>
          </cell>
          <cell r="AF320">
            <v>0</v>
          </cell>
          <cell r="AG320">
            <v>0</v>
          </cell>
          <cell r="AJ320">
            <v>2408452</v>
          </cell>
          <cell r="AK320">
            <v>45177</v>
          </cell>
          <cell r="AL320" t="str">
            <v>TT dịch vụ T 09/2023, tiền nước T08/2023, gửi xe T09/2023</v>
          </cell>
        </row>
        <row r="321">
          <cell r="B321">
            <v>3203</v>
          </cell>
          <cell r="C321" t="str">
            <v>CT1.3203</v>
          </cell>
          <cell r="D321" t="str">
            <v>32</v>
          </cell>
          <cell r="E321" t="str">
            <v>Vũ Tuấn Giang</v>
          </cell>
          <cell r="F321">
            <v>0</v>
          </cell>
          <cell r="G321">
            <v>65.8</v>
          </cell>
          <cell r="H321">
            <v>6000</v>
          </cell>
          <cell r="I321">
            <v>394800</v>
          </cell>
          <cell r="J321">
            <v>1</v>
          </cell>
          <cell r="K321">
            <v>1600000</v>
          </cell>
          <cell r="L321">
            <v>1600000</v>
          </cell>
          <cell r="M321">
            <v>2</v>
          </cell>
          <cell r="N321">
            <v>80000</v>
          </cell>
          <cell r="O321">
            <v>160000</v>
          </cell>
          <cell r="P321">
            <v>0</v>
          </cell>
          <cell r="Q321">
            <v>0</v>
          </cell>
          <cell r="R321">
            <v>0</v>
          </cell>
          <cell r="S321">
            <v>260</v>
          </cell>
          <cell r="T321">
            <v>269</v>
          </cell>
          <cell r="U321">
            <v>9</v>
          </cell>
          <cell r="V321">
            <v>77625</v>
          </cell>
          <cell r="AA321">
            <v>2232425</v>
          </cell>
          <cell r="AB321">
            <v>2232425</v>
          </cell>
          <cell r="AC321">
            <v>2232425</v>
          </cell>
          <cell r="AE321">
            <v>0</v>
          </cell>
          <cell r="AF321">
            <v>0</v>
          </cell>
          <cell r="AG321">
            <v>0</v>
          </cell>
          <cell r="AJ321">
            <v>2232425</v>
          </cell>
          <cell r="AK321">
            <v>45177</v>
          </cell>
          <cell r="AL321" t="str">
            <v>TT dịch vụ T 09/2023, tiền nước T08/2023, gửi xe T09/2023</v>
          </cell>
        </row>
        <row r="322">
          <cell r="B322">
            <v>3204</v>
          </cell>
          <cell r="C322" t="str">
            <v>CT1.3204</v>
          </cell>
          <cell r="D322" t="str">
            <v>32</v>
          </cell>
          <cell r="E322" t="str">
            <v>Ngô Sỹ Sang</v>
          </cell>
          <cell r="F322">
            <v>0</v>
          </cell>
          <cell r="G322">
            <v>101.6</v>
          </cell>
          <cell r="H322">
            <v>6000</v>
          </cell>
          <cell r="I322">
            <v>609600</v>
          </cell>
          <cell r="J322">
            <v>0</v>
          </cell>
          <cell r="K322">
            <v>0</v>
          </cell>
          <cell r="L322">
            <v>0</v>
          </cell>
          <cell r="M322">
            <v>1</v>
          </cell>
          <cell r="N322">
            <v>80000</v>
          </cell>
          <cell r="O322">
            <v>80000</v>
          </cell>
          <cell r="P322">
            <v>0</v>
          </cell>
          <cell r="Q322">
            <v>0</v>
          </cell>
          <cell r="R322">
            <v>0</v>
          </cell>
          <cell r="S322">
            <v>581</v>
          </cell>
          <cell r="T322">
            <v>601</v>
          </cell>
          <cell r="U322">
            <v>20</v>
          </cell>
          <cell r="V322">
            <v>187451.95500000002</v>
          </cell>
          <cell r="AA322">
            <v>877051.95500000007</v>
          </cell>
          <cell r="AB322">
            <v>877052</v>
          </cell>
          <cell r="AC322">
            <v>877052</v>
          </cell>
          <cell r="AE322">
            <v>0</v>
          </cell>
          <cell r="AF322">
            <v>0</v>
          </cell>
          <cell r="AG322">
            <v>0</v>
          </cell>
          <cell r="AJ322">
            <v>877052</v>
          </cell>
          <cell r="AK322">
            <v>45176</v>
          </cell>
          <cell r="AL322" t="str">
            <v>TT dịch vụ T 09/2023, tiền nước T08/2023, gửi xe T09/2023</v>
          </cell>
        </row>
        <row r="323">
          <cell r="B323">
            <v>3205</v>
          </cell>
          <cell r="C323" t="str">
            <v>CT1.3205</v>
          </cell>
          <cell r="D323" t="str">
            <v>32</v>
          </cell>
          <cell r="E323" t="str">
            <v>Phạm Quốc Hiếu</v>
          </cell>
          <cell r="F323">
            <v>0</v>
          </cell>
          <cell r="G323">
            <v>61.1</v>
          </cell>
          <cell r="H323">
            <v>6000</v>
          </cell>
          <cell r="I323">
            <v>366600</v>
          </cell>
          <cell r="J323">
            <v>0</v>
          </cell>
          <cell r="K323">
            <v>0</v>
          </cell>
          <cell r="L323">
            <v>0</v>
          </cell>
          <cell r="M323">
            <v>3</v>
          </cell>
          <cell r="N323">
            <v>80000</v>
          </cell>
          <cell r="O323">
            <v>240000</v>
          </cell>
          <cell r="P323">
            <v>1</v>
          </cell>
          <cell r="Q323">
            <v>0</v>
          </cell>
          <cell r="R323">
            <v>0</v>
          </cell>
          <cell r="S323">
            <v>447</v>
          </cell>
          <cell r="T323">
            <v>459</v>
          </cell>
          <cell r="U323">
            <v>12</v>
          </cell>
          <cell r="V323">
            <v>106490.391</v>
          </cell>
          <cell r="AA323">
            <v>713090.39100000006</v>
          </cell>
          <cell r="AB323">
            <v>713090</v>
          </cell>
          <cell r="AC323">
            <v>713090</v>
          </cell>
          <cell r="AE323">
            <v>0</v>
          </cell>
          <cell r="AF323">
            <v>0</v>
          </cell>
          <cell r="AG323">
            <v>0</v>
          </cell>
          <cell r="AJ323">
            <v>713090</v>
          </cell>
          <cell r="AK323">
            <v>45183</v>
          </cell>
          <cell r="AL323" t="str">
            <v>TT dịch vụ T 09/2023, tiền nước T08/2023, gửi xe T09/2023</v>
          </cell>
        </row>
        <row r="324">
          <cell r="B324">
            <v>3206</v>
          </cell>
          <cell r="C324" t="str">
            <v>CT1.3206</v>
          </cell>
          <cell r="D324" t="str">
            <v>32</v>
          </cell>
          <cell r="E324" t="str">
            <v>Lê Hải Dương</v>
          </cell>
          <cell r="F324">
            <v>0</v>
          </cell>
          <cell r="G324">
            <v>72.3</v>
          </cell>
          <cell r="H324">
            <v>6000</v>
          </cell>
          <cell r="I324">
            <v>433800</v>
          </cell>
          <cell r="J324">
            <v>1</v>
          </cell>
          <cell r="K324">
            <v>1600000</v>
          </cell>
          <cell r="L324">
            <v>1600000</v>
          </cell>
          <cell r="M324">
            <v>2</v>
          </cell>
          <cell r="N324">
            <v>80000</v>
          </cell>
          <cell r="O324">
            <v>160000</v>
          </cell>
          <cell r="P324">
            <v>0</v>
          </cell>
          <cell r="Q324">
            <v>0</v>
          </cell>
          <cell r="R324">
            <v>0</v>
          </cell>
          <cell r="S324">
            <v>644</v>
          </cell>
          <cell r="T324">
            <v>661</v>
          </cell>
          <cell r="U324">
            <v>17</v>
          </cell>
          <cell r="V324">
            <v>157091.36850000001</v>
          </cell>
          <cell r="AA324">
            <v>2350891.3684999999</v>
          </cell>
          <cell r="AB324">
            <v>2350891</v>
          </cell>
          <cell r="AC324">
            <v>2350891</v>
          </cell>
          <cell r="AE324">
            <v>0</v>
          </cell>
          <cell r="AF324">
            <v>0</v>
          </cell>
          <cell r="AG324">
            <v>0</v>
          </cell>
          <cell r="AJ324">
            <v>2350891</v>
          </cell>
          <cell r="AK324">
            <v>45189</v>
          </cell>
          <cell r="AL324" t="str">
            <v>TT dịch vụ T 09/2023, tiền nước T08/2023, gửi xe T09/2023</v>
          </cell>
        </row>
        <row r="325">
          <cell r="B325">
            <v>3207</v>
          </cell>
          <cell r="C325" t="str">
            <v>CT1.3207</v>
          </cell>
          <cell r="D325" t="str">
            <v>32</v>
          </cell>
          <cell r="E325" t="str">
            <v>Trần Minh Xưng</v>
          </cell>
          <cell r="F325">
            <v>0</v>
          </cell>
          <cell r="G325">
            <v>61.1</v>
          </cell>
          <cell r="H325">
            <v>6000</v>
          </cell>
          <cell r="I325">
            <v>366600</v>
          </cell>
          <cell r="J325">
            <v>1</v>
          </cell>
          <cell r="K325">
            <v>1600000</v>
          </cell>
          <cell r="L325">
            <v>1600000</v>
          </cell>
          <cell r="M325">
            <v>1</v>
          </cell>
          <cell r="N325">
            <v>80000</v>
          </cell>
          <cell r="O325">
            <v>80000</v>
          </cell>
          <cell r="P325">
            <v>0</v>
          </cell>
          <cell r="Q325">
            <v>0</v>
          </cell>
          <cell r="R325">
            <v>0</v>
          </cell>
          <cell r="S325">
            <v>352</v>
          </cell>
          <cell r="T325">
            <v>363</v>
          </cell>
          <cell r="U325">
            <v>11</v>
          </cell>
          <cell r="V325">
            <v>96370.195500000002</v>
          </cell>
          <cell r="AA325">
            <v>2142970.1954999999</v>
          </cell>
          <cell r="AB325">
            <v>2142970</v>
          </cell>
          <cell r="AC325">
            <v>2142970</v>
          </cell>
          <cell r="AE325">
            <v>0</v>
          </cell>
          <cell r="AF325">
            <v>0</v>
          </cell>
          <cell r="AG325">
            <v>0</v>
          </cell>
          <cell r="AJ325">
            <v>2142970</v>
          </cell>
          <cell r="AK325">
            <v>45183</v>
          </cell>
          <cell r="AL325" t="str">
            <v>TT dịch vụ T 09/2023, tiền nước T08/2023, gửi xe T09/2023</v>
          </cell>
        </row>
        <row r="326">
          <cell r="B326">
            <v>3208</v>
          </cell>
          <cell r="C326" t="str">
            <v>CT1.3208</v>
          </cell>
          <cell r="D326" t="str">
            <v>32</v>
          </cell>
          <cell r="E326" t="str">
            <v>Đào Công Sơn</v>
          </cell>
          <cell r="F326">
            <v>0</v>
          </cell>
          <cell r="G326">
            <v>101.6</v>
          </cell>
          <cell r="H326">
            <v>6000</v>
          </cell>
          <cell r="I326">
            <v>609600</v>
          </cell>
          <cell r="J326">
            <v>0</v>
          </cell>
          <cell r="K326">
            <v>0</v>
          </cell>
          <cell r="L326">
            <v>0</v>
          </cell>
          <cell r="M326">
            <v>2</v>
          </cell>
          <cell r="N326">
            <v>80000</v>
          </cell>
          <cell r="O326">
            <v>160000</v>
          </cell>
          <cell r="P326">
            <v>0</v>
          </cell>
          <cell r="Q326">
            <v>0</v>
          </cell>
          <cell r="R326">
            <v>0</v>
          </cell>
          <cell r="S326">
            <v>471</v>
          </cell>
          <cell r="T326">
            <v>487</v>
          </cell>
          <cell r="U326">
            <v>16</v>
          </cell>
          <cell r="V326">
            <v>146971.17300000001</v>
          </cell>
          <cell r="AA326">
            <v>916571.17299999995</v>
          </cell>
          <cell r="AB326">
            <v>916571</v>
          </cell>
          <cell r="AC326">
            <v>916571</v>
          </cell>
          <cell r="AE326">
            <v>0</v>
          </cell>
          <cell r="AF326">
            <v>0</v>
          </cell>
          <cell r="AG326">
            <v>0</v>
          </cell>
          <cell r="AJ326">
            <v>916571</v>
          </cell>
          <cell r="AK326">
            <v>45183</v>
          </cell>
          <cell r="AL326" t="str">
            <v>TT dịch vụ T 09/2023, tiền nước T08/2023, gửi xe T09/2023</v>
          </cell>
        </row>
        <row r="327">
          <cell r="B327">
            <v>3209</v>
          </cell>
          <cell r="C327" t="str">
            <v>CT1.3209</v>
          </cell>
          <cell r="D327" t="str">
            <v>32</v>
          </cell>
          <cell r="E327" t="str">
            <v>Trần Thị Thùy</v>
          </cell>
          <cell r="F327">
            <v>0</v>
          </cell>
          <cell r="G327">
            <v>65.8</v>
          </cell>
          <cell r="H327">
            <v>6000</v>
          </cell>
          <cell r="I327">
            <v>394800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262</v>
          </cell>
          <cell r="T327">
            <v>267</v>
          </cell>
          <cell r="U327">
            <v>5</v>
          </cell>
          <cell r="V327">
            <v>43125</v>
          </cell>
          <cell r="AA327">
            <v>437925</v>
          </cell>
          <cell r="AB327">
            <v>437925</v>
          </cell>
          <cell r="AC327">
            <v>437925</v>
          </cell>
          <cell r="AE327">
            <v>0</v>
          </cell>
          <cell r="AF327">
            <v>0</v>
          </cell>
          <cell r="AG327">
            <v>0</v>
          </cell>
          <cell r="AJ327">
            <v>437925</v>
          </cell>
          <cell r="AK327">
            <v>45189</v>
          </cell>
          <cell r="AL327" t="str">
            <v>TT dịch vụ T 09/2023, tiền nước T08/2023, gửi xe T09/2023</v>
          </cell>
        </row>
        <row r="328">
          <cell r="B328">
            <v>3210</v>
          </cell>
          <cell r="C328" t="str">
            <v>CT1.3210</v>
          </cell>
          <cell r="D328" t="str">
            <v>32</v>
          </cell>
          <cell r="E328" t="str">
            <v>Vũ Bảo Ngọc</v>
          </cell>
          <cell r="F328">
            <v>0</v>
          </cell>
          <cell r="G328">
            <v>94.3</v>
          </cell>
          <cell r="H328">
            <v>6000</v>
          </cell>
          <cell r="I328">
            <v>565800</v>
          </cell>
          <cell r="J328">
            <v>1</v>
          </cell>
          <cell r="K328">
            <v>1600000</v>
          </cell>
          <cell r="L328">
            <v>1600000</v>
          </cell>
          <cell r="M328">
            <v>1</v>
          </cell>
          <cell r="N328">
            <v>80000</v>
          </cell>
          <cell r="O328">
            <v>80000</v>
          </cell>
          <cell r="P328">
            <v>0</v>
          </cell>
          <cell r="Q328">
            <v>0</v>
          </cell>
          <cell r="R328">
            <v>0</v>
          </cell>
          <cell r="S328">
            <v>304</v>
          </cell>
          <cell r="T328">
            <v>309</v>
          </cell>
          <cell r="U328">
            <v>5</v>
          </cell>
          <cell r="V328">
            <v>43125</v>
          </cell>
          <cell r="AA328">
            <v>2288925</v>
          </cell>
          <cell r="AB328">
            <v>2288925</v>
          </cell>
          <cell r="AC328">
            <v>2288925</v>
          </cell>
          <cell r="AE328">
            <v>0</v>
          </cell>
          <cell r="AF328">
            <v>0</v>
          </cell>
          <cell r="AG328">
            <v>0</v>
          </cell>
          <cell r="AJ328">
            <v>2288925</v>
          </cell>
          <cell r="AK328">
            <v>45189</v>
          </cell>
          <cell r="AL328" t="str">
            <v>TT dịch vụ T 09/2023, tiền nước T08/2023, gửi xe T09/2023</v>
          </cell>
        </row>
        <row r="329">
          <cell r="B329">
            <v>3211</v>
          </cell>
          <cell r="C329" t="str">
            <v>CT1.3211</v>
          </cell>
          <cell r="D329" t="str">
            <v>32</v>
          </cell>
          <cell r="E329" t="str">
            <v xml:space="preserve">Lê Tiến Trung </v>
          </cell>
          <cell r="F329">
            <v>0</v>
          </cell>
          <cell r="G329">
            <v>88.9</v>
          </cell>
          <cell r="H329">
            <v>6000</v>
          </cell>
          <cell r="I329">
            <v>533400</v>
          </cell>
          <cell r="J329">
            <v>1</v>
          </cell>
          <cell r="K329">
            <v>1600000</v>
          </cell>
          <cell r="L329">
            <v>1600000</v>
          </cell>
          <cell r="M329">
            <v>1</v>
          </cell>
          <cell r="N329">
            <v>80000</v>
          </cell>
          <cell r="O329">
            <v>80000</v>
          </cell>
          <cell r="P329">
            <v>0</v>
          </cell>
          <cell r="Q329">
            <v>0</v>
          </cell>
          <cell r="R329">
            <v>0</v>
          </cell>
          <cell r="S329">
            <v>725</v>
          </cell>
          <cell r="T329">
            <v>742</v>
          </cell>
          <cell r="U329">
            <v>17</v>
          </cell>
          <cell r="V329">
            <v>157091.36850000001</v>
          </cell>
          <cell r="AA329">
            <v>2370491.3684999999</v>
          </cell>
          <cell r="AB329">
            <v>2370491</v>
          </cell>
          <cell r="AC329">
            <v>2370491</v>
          </cell>
          <cell r="AE329">
            <v>0</v>
          </cell>
          <cell r="AF329">
            <v>0</v>
          </cell>
          <cell r="AG329">
            <v>0</v>
          </cell>
          <cell r="AJ329">
            <v>2370491</v>
          </cell>
          <cell r="AK329">
            <v>45183</v>
          </cell>
          <cell r="AL329" t="str">
            <v>TT dịch vụ T 09/2023, tiền nước T08/2023, gửi xe T09/2023</v>
          </cell>
        </row>
        <row r="330">
          <cell r="B330">
            <v>3301</v>
          </cell>
          <cell r="C330" t="str">
            <v>CT1.3301</v>
          </cell>
          <cell r="D330" t="str">
            <v>33</v>
          </cell>
          <cell r="E330" t="str">
            <v>Nguyễn Danh Tuấn</v>
          </cell>
          <cell r="F330">
            <v>0</v>
          </cell>
          <cell r="G330">
            <v>88.9</v>
          </cell>
          <cell r="H330">
            <v>6000</v>
          </cell>
          <cell r="I330">
            <v>533400</v>
          </cell>
          <cell r="J330">
            <v>0</v>
          </cell>
          <cell r="K330">
            <v>0</v>
          </cell>
          <cell r="L330">
            <v>0</v>
          </cell>
          <cell r="M330">
            <v>2</v>
          </cell>
          <cell r="N330">
            <v>80000</v>
          </cell>
          <cell r="O330">
            <v>160000</v>
          </cell>
          <cell r="P330">
            <v>0</v>
          </cell>
          <cell r="Q330">
            <v>0</v>
          </cell>
          <cell r="R330">
            <v>0</v>
          </cell>
          <cell r="S330">
            <v>319</v>
          </cell>
          <cell r="T330">
            <v>328</v>
          </cell>
          <cell r="U330">
            <v>9</v>
          </cell>
          <cell r="V330">
            <v>77625</v>
          </cell>
          <cell r="AA330">
            <v>771025</v>
          </cell>
          <cell r="AB330">
            <v>771025</v>
          </cell>
          <cell r="AC330">
            <v>771025</v>
          </cell>
          <cell r="AE330">
            <v>0</v>
          </cell>
          <cell r="AF330">
            <v>0</v>
          </cell>
          <cell r="AG330">
            <v>0</v>
          </cell>
          <cell r="AJ330">
            <v>771025</v>
          </cell>
          <cell r="AK330">
            <v>45174</v>
          </cell>
          <cell r="AL330" t="str">
            <v>TT dịch vụ T 09/2023, tiền nước T08/2023, gửi xe T09/2023</v>
          </cell>
        </row>
        <row r="331">
          <cell r="B331">
            <v>3302</v>
          </cell>
          <cell r="C331" t="str">
            <v>CT1.3302</v>
          </cell>
          <cell r="D331" t="str">
            <v>33</v>
          </cell>
          <cell r="E331" t="str">
            <v>Đặng Tuấn Linh</v>
          </cell>
          <cell r="F331">
            <v>0</v>
          </cell>
          <cell r="G331">
            <v>94.3</v>
          </cell>
          <cell r="H331">
            <v>6000</v>
          </cell>
          <cell r="I331">
            <v>565800</v>
          </cell>
          <cell r="J331">
            <v>0</v>
          </cell>
          <cell r="K331">
            <v>0</v>
          </cell>
          <cell r="L331">
            <v>0</v>
          </cell>
          <cell r="M331">
            <v>2</v>
          </cell>
          <cell r="N331">
            <v>80000</v>
          </cell>
          <cell r="O331">
            <v>160000</v>
          </cell>
          <cell r="P331">
            <v>0</v>
          </cell>
          <cell r="Q331">
            <v>0</v>
          </cell>
          <cell r="R331">
            <v>0</v>
          </cell>
          <cell r="S331">
            <v>602</v>
          </cell>
          <cell r="T331">
            <v>617</v>
          </cell>
          <cell r="U331">
            <v>15</v>
          </cell>
          <cell r="V331">
            <v>136850.97750000001</v>
          </cell>
          <cell r="AA331">
            <v>862650.97750000004</v>
          </cell>
          <cell r="AB331">
            <v>862651</v>
          </cell>
          <cell r="AC331">
            <v>862651</v>
          </cell>
          <cell r="AE331">
            <v>0</v>
          </cell>
          <cell r="AF331">
            <v>0</v>
          </cell>
          <cell r="AG331">
            <v>0</v>
          </cell>
          <cell r="AJ331">
            <v>862651</v>
          </cell>
          <cell r="AK331">
            <v>45173</v>
          </cell>
          <cell r="AL331" t="str">
            <v>TT dịch vụ T 09/2023, tiền nước T08/2023, gửi xe T09/2023</v>
          </cell>
        </row>
        <row r="332">
          <cell r="B332">
            <v>3303</v>
          </cell>
          <cell r="C332" t="str">
            <v>CT1.3303</v>
          </cell>
          <cell r="D332" t="str">
            <v>33</v>
          </cell>
          <cell r="E332" t="str">
            <v xml:space="preserve">Vũ Thạch Hiền </v>
          </cell>
          <cell r="F332">
            <v>0</v>
          </cell>
          <cell r="G332">
            <v>65.8</v>
          </cell>
          <cell r="H332">
            <v>6000</v>
          </cell>
          <cell r="I332">
            <v>394800</v>
          </cell>
          <cell r="J332">
            <v>0</v>
          </cell>
          <cell r="K332">
            <v>0</v>
          </cell>
          <cell r="L332">
            <v>0</v>
          </cell>
          <cell r="M332">
            <v>1</v>
          </cell>
          <cell r="N332">
            <v>80000</v>
          </cell>
          <cell r="O332">
            <v>80000</v>
          </cell>
          <cell r="P332">
            <v>0</v>
          </cell>
          <cell r="Q332">
            <v>0</v>
          </cell>
          <cell r="R332">
            <v>0</v>
          </cell>
          <cell r="S332">
            <v>439</v>
          </cell>
          <cell r="T332">
            <v>450</v>
          </cell>
          <cell r="U332">
            <v>11</v>
          </cell>
          <cell r="V332">
            <v>96370.195500000002</v>
          </cell>
          <cell r="AA332">
            <v>571170.19550000003</v>
          </cell>
          <cell r="AB332">
            <v>571170</v>
          </cell>
          <cell r="AC332">
            <v>571170</v>
          </cell>
          <cell r="AE332">
            <v>0</v>
          </cell>
          <cell r="AF332">
            <v>0</v>
          </cell>
          <cell r="AG332">
            <v>0</v>
          </cell>
          <cell r="AJ332">
            <v>571170</v>
          </cell>
          <cell r="AK332">
            <v>45170</v>
          </cell>
          <cell r="AL332" t="str">
            <v>TT dịch vụ T 09/2023, tiền nước T08/2023, gửi xe T09/2023</v>
          </cell>
        </row>
        <row r="333">
          <cell r="B333">
            <v>3304</v>
          </cell>
          <cell r="C333" t="str">
            <v>CT1.3304</v>
          </cell>
          <cell r="D333" t="str">
            <v>33</v>
          </cell>
          <cell r="E333" t="str">
            <v>Đặng Thành Vinh</v>
          </cell>
          <cell r="F333">
            <v>0</v>
          </cell>
          <cell r="G333">
            <v>101.6</v>
          </cell>
          <cell r="H333">
            <v>6000</v>
          </cell>
          <cell r="I333">
            <v>609600</v>
          </cell>
          <cell r="J333">
            <v>1</v>
          </cell>
          <cell r="K333">
            <v>1600000</v>
          </cell>
          <cell r="L333">
            <v>1600000</v>
          </cell>
          <cell r="M333">
            <v>1</v>
          </cell>
          <cell r="N333">
            <v>80000</v>
          </cell>
          <cell r="O333">
            <v>80000</v>
          </cell>
          <cell r="P333">
            <v>0</v>
          </cell>
          <cell r="Q333">
            <v>0</v>
          </cell>
          <cell r="R333">
            <v>0</v>
          </cell>
          <cell r="S333">
            <v>378</v>
          </cell>
          <cell r="T333">
            <v>386</v>
          </cell>
          <cell r="U333">
            <v>8</v>
          </cell>
          <cell r="V333">
            <v>69000</v>
          </cell>
          <cell r="AA333">
            <v>2358600</v>
          </cell>
          <cell r="AB333">
            <v>2358600</v>
          </cell>
          <cell r="AC333">
            <v>2358600</v>
          </cell>
          <cell r="AE333">
            <v>0</v>
          </cell>
          <cell r="AF333">
            <v>0</v>
          </cell>
          <cell r="AG333">
            <v>0</v>
          </cell>
          <cell r="AJ333">
            <v>2358600</v>
          </cell>
          <cell r="AK333">
            <v>45189</v>
          </cell>
          <cell r="AL333" t="str">
            <v>TT dịch vụ T 09/2023, tiền nước T08/2023, gửi xe T09/2023</v>
          </cell>
        </row>
        <row r="334">
          <cell r="B334">
            <v>3305</v>
          </cell>
          <cell r="C334" t="str">
            <v>CT1.3305</v>
          </cell>
          <cell r="D334" t="str">
            <v>33</v>
          </cell>
          <cell r="E334" t="str">
            <v>Nguyễn Thị Quỳnh Nga</v>
          </cell>
          <cell r="F334">
            <v>0</v>
          </cell>
          <cell r="G334">
            <v>61.1</v>
          </cell>
          <cell r="H334">
            <v>6000</v>
          </cell>
          <cell r="I334">
            <v>366600</v>
          </cell>
          <cell r="J334">
            <v>1</v>
          </cell>
          <cell r="K334">
            <v>1600000</v>
          </cell>
          <cell r="L334">
            <v>1600000</v>
          </cell>
          <cell r="M334">
            <v>3</v>
          </cell>
          <cell r="N334">
            <v>80000</v>
          </cell>
          <cell r="O334">
            <v>240000</v>
          </cell>
          <cell r="P334">
            <v>0</v>
          </cell>
          <cell r="Q334">
            <v>0</v>
          </cell>
          <cell r="R334">
            <v>0</v>
          </cell>
          <cell r="S334">
            <v>393</v>
          </cell>
          <cell r="T334">
            <v>422</v>
          </cell>
          <cell r="U334">
            <v>29</v>
          </cell>
          <cell r="V334">
            <v>311651.95500000002</v>
          </cell>
          <cell r="AA334">
            <v>2518251.9550000001</v>
          </cell>
          <cell r="AB334">
            <v>2518252</v>
          </cell>
          <cell r="AC334">
            <v>2518252</v>
          </cell>
          <cell r="AE334">
            <v>0</v>
          </cell>
          <cell r="AF334">
            <v>0</v>
          </cell>
          <cell r="AG334">
            <v>0</v>
          </cell>
          <cell r="AJ334">
            <v>2518252</v>
          </cell>
          <cell r="AK334">
            <v>45174</v>
          </cell>
          <cell r="AL334" t="str">
            <v>TT dịch vụ T 09/2023, tiền nước T08/2023, gửi xe T09/2023</v>
          </cell>
        </row>
        <row r="335">
          <cell r="B335">
            <v>3306</v>
          </cell>
          <cell r="C335" t="str">
            <v>CT1.3306</v>
          </cell>
          <cell r="D335" t="str">
            <v>33</v>
          </cell>
          <cell r="E335" t="str">
            <v>Phạm Thu Hà</v>
          </cell>
          <cell r="F335">
            <v>0</v>
          </cell>
          <cell r="G335">
            <v>72.3</v>
          </cell>
          <cell r="H335">
            <v>6000</v>
          </cell>
          <cell r="I335">
            <v>433800</v>
          </cell>
          <cell r="J335">
            <v>0</v>
          </cell>
          <cell r="K335">
            <v>0</v>
          </cell>
          <cell r="L335">
            <v>0</v>
          </cell>
          <cell r="M335">
            <v>1</v>
          </cell>
          <cell r="N335">
            <v>80000</v>
          </cell>
          <cell r="O335">
            <v>120000</v>
          </cell>
          <cell r="P335">
            <v>0</v>
          </cell>
          <cell r="Q335">
            <v>0</v>
          </cell>
          <cell r="R335">
            <v>0</v>
          </cell>
          <cell r="S335">
            <v>310</v>
          </cell>
          <cell r="T335">
            <v>326</v>
          </cell>
          <cell r="U335">
            <v>16</v>
          </cell>
          <cell r="V335">
            <v>146971.17300000001</v>
          </cell>
          <cell r="AA335">
            <v>700771.17299999995</v>
          </cell>
          <cell r="AB335">
            <v>700771</v>
          </cell>
          <cell r="AC335">
            <v>700771</v>
          </cell>
          <cell r="AE335">
            <v>0</v>
          </cell>
          <cell r="AF335">
            <v>0</v>
          </cell>
          <cell r="AG335">
            <v>0</v>
          </cell>
          <cell r="AJ335">
            <v>700771</v>
          </cell>
          <cell r="AK335">
            <v>45172</v>
          </cell>
          <cell r="AL335" t="str">
            <v>TT dịch vụ T 09/2023, tiền nước T08/2023, gửi xe T09/2023</v>
          </cell>
        </row>
        <row r="336">
          <cell r="B336">
            <v>3307</v>
          </cell>
          <cell r="C336" t="str">
            <v>CT1.3307</v>
          </cell>
          <cell r="D336" t="str">
            <v>33</v>
          </cell>
          <cell r="E336" t="str">
            <v xml:space="preserve">Nguyễn Huy Bình </v>
          </cell>
          <cell r="F336">
            <v>0</v>
          </cell>
          <cell r="G336">
            <v>61.1</v>
          </cell>
          <cell r="H336">
            <v>6000</v>
          </cell>
          <cell r="I336">
            <v>366600</v>
          </cell>
          <cell r="J336">
            <v>0</v>
          </cell>
          <cell r="K336">
            <v>0</v>
          </cell>
          <cell r="L336">
            <v>0</v>
          </cell>
          <cell r="M336">
            <v>1</v>
          </cell>
          <cell r="N336">
            <v>80000</v>
          </cell>
          <cell r="O336">
            <v>80000</v>
          </cell>
          <cell r="P336">
            <v>0</v>
          </cell>
          <cell r="Q336">
            <v>0</v>
          </cell>
          <cell r="R336">
            <v>0</v>
          </cell>
          <cell r="S336">
            <v>334</v>
          </cell>
          <cell r="T336">
            <v>342</v>
          </cell>
          <cell r="U336">
            <v>8</v>
          </cell>
          <cell r="V336">
            <v>69000</v>
          </cell>
          <cell r="AA336">
            <v>515600</v>
          </cell>
          <cell r="AB336">
            <v>515600</v>
          </cell>
          <cell r="AC336">
            <v>515600</v>
          </cell>
          <cell r="AE336">
            <v>0</v>
          </cell>
          <cell r="AF336">
            <v>0</v>
          </cell>
          <cell r="AG336">
            <v>0</v>
          </cell>
          <cell r="AJ336">
            <v>515600</v>
          </cell>
          <cell r="AK336">
            <v>45176</v>
          </cell>
          <cell r="AL336" t="str">
            <v>TT dịch vụ T 09/2023, tiền nước T08/2023, gửi xe T09/2023</v>
          </cell>
        </row>
        <row r="337">
          <cell r="B337">
            <v>3308</v>
          </cell>
          <cell r="C337" t="str">
            <v>CT1.3308</v>
          </cell>
          <cell r="D337" t="str">
            <v>33</v>
          </cell>
          <cell r="E337" t="str">
            <v>Phạm Đức Bảo</v>
          </cell>
          <cell r="F337">
            <v>0</v>
          </cell>
          <cell r="G337">
            <v>101.6</v>
          </cell>
          <cell r="H337">
            <v>6000</v>
          </cell>
          <cell r="I337">
            <v>609600</v>
          </cell>
          <cell r="J337">
            <v>0</v>
          </cell>
          <cell r="K337">
            <v>0</v>
          </cell>
          <cell r="M337">
            <v>4</v>
          </cell>
          <cell r="N337">
            <v>80000</v>
          </cell>
          <cell r="O337">
            <v>320000</v>
          </cell>
          <cell r="P337">
            <v>0</v>
          </cell>
          <cell r="Q337">
            <v>0</v>
          </cell>
          <cell r="R337">
            <v>0</v>
          </cell>
          <cell r="S337">
            <v>354</v>
          </cell>
          <cell r="T337">
            <v>373</v>
          </cell>
          <cell r="U337">
            <v>19</v>
          </cell>
          <cell r="V337">
            <v>177331.75949999999</v>
          </cell>
          <cell r="AA337">
            <v>1106931.7594999999</v>
          </cell>
          <cell r="AB337">
            <v>1106932</v>
          </cell>
          <cell r="AC337">
            <v>1106932</v>
          </cell>
          <cell r="AE337">
            <v>0</v>
          </cell>
          <cell r="AF337">
            <v>0</v>
          </cell>
          <cell r="AG337">
            <v>0</v>
          </cell>
          <cell r="AJ337">
            <v>1106932</v>
          </cell>
          <cell r="AK337">
            <v>45178</v>
          </cell>
          <cell r="AL337" t="str">
            <v>TT dịch vụ T 09/2023, tiền nước T08/2023, gửi xe T09/2023</v>
          </cell>
        </row>
        <row r="338">
          <cell r="B338">
            <v>3309</v>
          </cell>
          <cell r="C338" t="str">
            <v>CT1.3309</v>
          </cell>
          <cell r="D338" t="str">
            <v>33</v>
          </cell>
          <cell r="E338" t="str">
            <v xml:space="preserve">Đào Tất Tùng </v>
          </cell>
          <cell r="F338">
            <v>0</v>
          </cell>
          <cell r="G338">
            <v>65.8</v>
          </cell>
          <cell r="H338">
            <v>6000</v>
          </cell>
          <cell r="I338">
            <v>394800</v>
          </cell>
          <cell r="J338">
            <v>0</v>
          </cell>
          <cell r="K338">
            <v>0</v>
          </cell>
          <cell r="L338">
            <v>0</v>
          </cell>
          <cell r="M338">
            <v>2</v>
          </cell>
          <cell r="N338">
            <v>80000</v>
          </cell>
          <cell r="O338">
            <v>160000</v>
          </cell>
          <cell r="P338">
            <v>0</v>
          </cell>
          <cell r="Q338">
            <v>0</v>
          </cell>
          <cell r="R338">
            <v>0</v>
          </cell>
          <cell r="S338">
            <v>591</v>
          </cell>
          <cell r="T338">
            <v>610</v>
          </cell>
          <cell r="U338">
            <v>19</v>
          </cell>
          <cell r="V338">
            <v>177331.75949999999</v>
          </cell>
          <cell r="AA338">
            <v>732131.75949999993</v>
          </cell>
          <cell r="AB338">
            <v>732132</v>
          </cell>
          <cell r="AC338">
            <v>732132</v>
          </cell>
          <cell r="AE338">
            <v>0</v>
          </cell>
          <cell r="AF338">
            <v>0</v>
          </cell>
          <cell r="AG338">
            <v>0</v>
          </cell>
          <cell r="AJ338">
            <v>732132</v>
          </cell>
          <cell r="AK338">
            <v>45170</v>
          </cell>
          <cell r="AL338" t="str">
            <v>TT dịch vụ T 09/2023, tiền nước T08/2023, gửi xe T09/2023</v>
          </cell>
        </row>
        <row r="339">
          <cell r="B339">
            <v>3310</v>
          </cell>
          <cell r="C339" t="str">
            <v>CT1.3310</v>
          </cell>
          <cell r="D339" t="str">
            <v>33</v>
          </cell>
          <cell r="E339" t="str">
            <v>Phạm Anh Trung</v>
          </cell>
          <cell r="F339">
            <v>0</v>
          </cell>
          <cell r="G339">
            <v>94.3</v>
          </cell>
          <cell r="H339">
            <v>6000</v>
          </cell>
          <cell r="I339">
            <v>565800</v>
          </cell>
          <cell r="J339">
            <v>0</v>
          </cell>
          <cell r="K339">
            <v>0</v>
          </cell>
          <cell r="L339">
            <v>0</v>
          </cell>
          <cell r="M339">
            <v>1</v>
          </cell>
          <cell r="N339">
            <v>80000</v>
          </cell>
          <cell r="O339">
            <v>80000</v>
          </cell>
          <cell r="P339">
            <v>0</v>
          </cell>
          <cell r="Q339">
            <v>0</v>
          </cell>
          <cell r="R339">
            <v>0</v>
          </cell>
          <cell r="S339">
            <v>947</v>
          </cell>
          <cell r="T339">
            <v>972</v>
          </cell>
          <cell r="U339">
            <v>25</v>
          </cell>
          <cell r="V339">
            <v>256451.95500000002</v>
          </cell>
          <cell r="AA339">
            <v>902251.95500000007</v>
          </cell>
          <cell r="AB339">
            <v>902252</v>
          </cell>
          <cell r="AC339">
            <v>902252</v>
          </cell>
          <cell r="AE339">
            <v>0</v>
          </cell>
          <cell r="AF339">
            <v>0</v>
          </cell>
          <cell r="AG339">
            <v>0</v>
          </cell>
          <cell r="AI339">
            <v>902252</v>
          </cell>
          <cell r="AK339">
            <v>45181</v>
          </cell>
          <cell r="AL339" t="str">
            <v>TT dịch vụ T 09/2023, tiền nước T08/2023, gửi xe T09/2023</v>
          </cell>
        </row>
        <row r="340">
          <cell r="B340">
            <v>3311</v>
          </cell>
          <cell r="C340" t="str">
            <v>CT1.3311</v>
          </cell>
          <cell r="D340" t="str">
            <v>33</v>
          </cell>
          <cell r="E340" t="str">
            <v>Phạm Văn Chinh</v>
          </cell>
          <cell r="F340">
            <v>0</v>
          </cell>
          <cell r="G340">
            <v>88.9</v>
          </cell>
          <cell r="H340">
            <v>6000</v>
          </cell>
          <cell r="I340">
            <v>533400</v>
          </cell>
          <cell r="J340">
            <v>1</v>
          </cell>
          <cell r="K340">
            <v>1600000</v>
          </cell>
          <cell r="L340">
            <v>1600000</v>
          </cell>
          <cell r="M340">
            <v>2</v>
          </cell>
          <cell r="N340">
            <v>80000</v>
          </cell>
          <cell r="O340">
            <v>160000</v>
          </cell>
          <cell r="P340">
            <v>0</v>
          </cell>
          <cell r="Q340">
            <v>0</v>
          </cell>
          <cell r="R340">
            <v>0</v>
          </cell>
          <cell r="S340">
            <v>562</v>
          </cell>
          <cell r="T340">
            <v>579</v>
          </cell>
          <cell r="U340">
            <v>17</v>
          </cell>
          <cell r="V340">
            <v>157091.36850000001</v>
          </cell>
          <cell r="AA340">
            <v>2450491.3684999999</v>
          </cell>
          <cell r="AB340">
            <v>2450491</v>
          </cell>
          <cell r="AC340">
            <v>2450491</v>
          </cell>
          <cell r="AE340">
            <v>0</v>
          </cell>
          <cell r="AF340">
            <v>0</v>
          </cell>
          <cell r="AG340">
            <v>0</v>
          </cell>
          <cell r="AJ340">
            <v>2450491</v>
          </cell>
          <cell r="AK340">
            <v>45178</v>
          </cell>
          <cell r="AL340" t="str">
            <v>TT dịch vụ T 09/2023, tiền nước T08/2023, gửi xe T09/2023</v>
          </cell>
        </row>
        <row r="341">
          <cell r="B341">
            <v>3401</v>
          </cell>
          <cell r="C341" t="str">
            <v>CT1.3401</v>
          </cell>
          <cell r="D341" t="str">
            <v>34</v>
          </cell>
          <cell r="E341" t="str">
            <v>Lê Minh Đạt</v>
          </cell>
          <cell r="F341">
            <v>0</v>
          </cell>
          <cell r="G341">
            <v>88.9</v>
          </cell>
          <cell r="H341">
            <v>6000</v>
          </cell>
          <cell r="I341">
            <v>533400</v>
          </cell>
          <cell r="J341">
            <v>1</v>
          </cell>
          <cell r="K341">
            <v>1600000</v>
          </cell>
          <cell r="L341">
            <v>1600000</v>
          </cell>
          <cell r="M341">
            <v>2</v>
          </cell>
          <cell r="N341">
            <v>80000</v>
          </cell>
          <cell r="O341">
            <v>160000</v>
          </cell>
          <cell r="P341">
            <v>0</v>
          </cell>
          <cell r="Q341">
            <v>0</v>
          </cell>
          <cell r="R341">
            <v>0</v>
          </cell>
          <cell r="S341">
            <v>461</v>
          </cell>
          <cell r="T341">
            <v>474</v>
          </cell>
          <cell r="U341">
            <v>13</v>
          </cell>
          <cell r="V341">
            <v>116610.58650000002</v>
          </cell>
          <cell r="AA341">
            <v>2410010.5865000002</v>
          </cell>
          <cell r="AB341">
            <v>2410011</v>
          </cell>
          <cell r="AC341">
            <v>2410011</v>
          </cell>
          <cell r="AE341">
            <v>0</v>
          </cell>
          <cell r="AF341">
            <v>0</v>
          </cell>
          <cell r="AG341">
            <v>0</v>
          </cell>
          <cell r="AJ341">
            <v>2410011</v>
          </cell>
          <cell r="AK341">
            <v>45189</v>
          </cell>
          <cell r="AL341" t="str">
            <v>TT dịch vụ T 09/2023, tiền nước T08/2023, gửi xe T09/2023</v>
          </cell>
        </row>
        <row r="342">
          <cell r="B342">
            <v>3402</v>
          </cell>
          <cell r="C342" t="str">
            <v>CT1.3402</v>
          </cell>
          <cell r="D342" t="str">
            <v>34</v>
          </cell>
          <cell r="E342" t="str">
            <v>Nguyễn Tuấn Anh</v>
          </cell>
          <cell r="F342">
            <v>0</v>
          </cell>
          <cell r="G342">
            <v>94.3</v>
          </cell>
          <cell r="H342">
            <v>6000</v>
          </cell>
          <cell r="I342">
            <v>565800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216</v>
          </cell>
          <cell r="T342">
            <v>219</v>
          </cell>
          <cell r="U342">
            <v>3</v>
          </cell>
          <cell r="V342">
            <v>25875</v>
          </cell>
          <cell r="AA342">
            <v>591675</v>
          </cell>
          <cell r="AB342">
            <v>591675</v>
          </cell>
          <cell r="AC342">
            <v>591675</v>
          </cell>
          <cell r="AE342">
            <v>0</v>
          </cell>
          <cell r="AF342">
            <v>0</v>
          </cell>
          <cell r="AG342">
            <v>0</v>
          </cell>
          <cell r="AJ342">
            <v>591675</v>
          </cell>
          <cell r="AK342">
            <v>45183</v>
          </cell>
          <cell r="AL342" t="str">
            <v>TT dịch vụ T 09/2023, tiền nước T08/2023, gửi xe T09/2023</v>
          </cell>
        </row>
        <row r="343">
          <cell r="B343">
            <v>3403</v>
          </cell>
          <cell r="C343" t="str">
            <v>CT1.3403</v>
          </cell>
          <cell r="D343" t="str">
            <v>34</v>
          </cell>
          <cell r="E343" t="str">
            <v>Hoàng Lê Trọng Nhân</v>
          </cell>
          <cell r="F343">
            <v>0</v>
          </cell>
          <cell r="G343">
            <v>65.8</v>
          </cell>
          <cell r="H343">
            <v>6000</v>
          </cell>
          <cell r="I343">
            <v>394800</v>
          </cell>
          <cell r="J343">
            <v>0</v>
          </cell>
          <cell r="K343">
            <v>0</v>
          </cell>
          <cell r="L343">
            <v>0</v>
          </cell>
          <cell r="M343">
            <v>2</v>
          </cell>
          <cell r="N343">
            <v>80000</v>
          </cell>
          <cell r="O343">
            <v>160000</v>
          </cell>
          <cell r="P343">
            <v>0</v>
          </cell>
          <cell r="Q343">
            <v>0</v>
          </cell>
          <cell r="R343">
            <v>0</v>
          </cell>
          <cell r="S343">
            <v>340</v>
          </cell>
          <cell r="T343">
            <v>348</v>
          </cell>
          <cell r="U343">
            <v>8</v>
          </cell>
          <cell r="V343">
            <v>69000</v>
          </cell>
          <cell r="AA343">
            <v>623800</v>
          </cell>
          <cell r="AB343">
            <v>623800</v>
          </cell>
          <cell r="AC343">
            <v>623800</v>
          </cell>
          <cell r="AE343">
            <v>0</v>
          </cell>
          <cell r="AF343">
            <v>0</v>
          </cell>
          <cell r="AG343">
            <v>0</v>
          </cell>
          <cell r="AJ343">
            <v>623800</v>
          </cell>
          <cell r="AK343">
            <v>45180</v>
          </cell>
          <cell r="AL343" t="str">
            <v>TT dịch vụ T 09/2023, tiền nước T08/2023, gửi xe T09/2023</v>
          </cell>
        </row>
        <row r="344">
          <cell r="B344">
            <v>3404</v>
          </cell>
          <cell r="C344" t="str">
            <v>CT1.3404</v>
          </cell>
          <cell r="D344" t="str">
            <v>34</v>
          </cell>
          <cell r="E344" t="str">
            <v xml:space="preserve">Trần Văn Hùng </v>
          </cell>
          <cell r="F344">
            <v>0</v>
          </cell>
          <cell r="G344">
            <v>101.6</v>
          </cell>
          <cell r="H344">
            <v>6000</v>
          </cell>
          <cell r="I344">
            <v>609600</v>
          </cell>
          <cell r="J344">
            <v>1</v>
          </cell>
          <cell r="K344">
            <v>1600000</v>
          </cell>
          <cell r="L344">
            <v>1600000</v>
          </cell>
          <cell r="M344">
            <v>2</v>
          </cell>
          <cell r="N344">
            <v>80000</v>
          </cell>
          <cell r="O344">
            <v>160000</v>
          </cell>
          <cell r="P344">
            <v>0</v>
          </cell>
          <cell r="Q344">
            <v>0</v>
          </cell>
          <cell r="R344">
            <v>0</v>
          </cell>
          <cell r="S344">
            <v>631</v>
          </cell>
          <cell r="T344">
            <v>645</v>
          </cell>
          <cell r="U344">
            <v>14</v>
          </cell>
          <cell r="V344">
            <v>126730.78199999999</v>
          </cell>
          <cell r="AA344">
            <v>2496330.7819999997</v>
          </cell>
          <cell r="AB344">
            <v>2496331</v>
          </cell>
          <cell r="AC344">
            <v>2496331</v>
          </cell>
          <cell r="AE344">
            <v>0</v>
          </cell>
          <cell r="AF344">
            <v>0</v>
          </cell>
          <cell r="AG344">
            <v>0</v>
          </cell>
          <cell r="AJ344">
            <v>2496331</v>
          </cell>
          <cell r="AK344">
            <v>45183</v>
          </cell>
          <cell r="AL344" t="str">
            <v>TT dịch vụ T 09/2023, tiền nước T08/2023, gửi xe T09/2023</v>
          </cell>
        </row>
        <row r="345">
          <cell r="B345">
            <v>3405</v>
          </cell>
          <cell r="C345" t="str">
            <v>CT1.3405</v>
          </cell>
          <cell r="D345" t="str">
            <v>34</v>
          </cell>
          <cell r="E345" t="str">
            <v xml:space="preserve">Nguyễn Văn Đồng </v>
          </cell>
          <cell r="F345">
            <v>0</v>
          </cell>
          <cell r="G345">
            <v>61.1</v>
          </cell>
          <cell r="H345">
            <v>6000</v>
          </cell>
          <cell r="I345">
            <v>366600</v>
          </cell>
          <cell r="J345">
            <v>0</v>
          </cell>
          <cell r="K345">
            <v>0</v>
          </cell>
          <cell r="L345">
            <v>0</v>
          </cell>
          <cell r="M345">
            <v>2</v>
          </cell>
          <cell r="N345">
            <v>80000</v>
          </cell>
          <cell r="O345">
            <v>160000</v>
          </cell>
          <cell r="P345">
            <v>0</v>
          </cell>
          <cell r="Q345">
            <v>0</v>
          </cell>
          <cell r="R345">
            <v>0</v>
          </cell>
          <cell r="S345">
            <v>583</v>
          </cell>
          <cell r="T345">
            <v>594</v>
          </cell>
          <cell r="U345">
            <v>11</v>
          </cell>
          <cell r="V345">
            <v>96370.195500000002</v>
          </cell>
          <cell r="AA345">
            <v>622970.19550000003</v>
          </cell>
          <cell r="AB345">
            <v>622970</v>
          </cell>
          <cell r="AC345">
            <v>622970</v>
          </cell>
          <cell r="AE345">
            <v>0</v>
          </cell>
          <cell r="AF345">
            <v>0</v>
          </cell>
          <cell r="AG345">
            <v>0</v>
          </cell>
          <cell r="AJ345">
            <v>622970</v>
          </cell>
          <cell r="AK345">
            <v>45170</v>
          </cell>
          <cell r="AL345" t="str">
            <v>TT dịch vụ T 09/2023, tiền nước T08/2023, gửi xe T09/2023</v>
          </cell>
        </row>
        <row r="346">
          <cell r="B346">
            <v>3406</v>
          </cell>
          <cell r="C346" t="str">
            <v>CT1.3406</v>
          </cell>
          <cell r="D346" t="str">
            <v>34</v>
          </cell>
          <cell r="E346" t="str">
            <v>Nguyễn Phương Linh</v>
          </cell>
          <cell r="F346">
            <v>0</v>
          </cell>
          <cell r="G346">
            <v>72.3</v>
          </cell>
          <cell r="H346">
            <v>6000</v>
          </cell>
          <cell r="I346">
            <v>433800</v>
          </cell>
          <cell r="J346">
            <v>0</v>
          </cell>
          <cell r="K346">
            <v>0</v>
          </cell>
          <cell r="L346">
            <v>0</v>
          </cell>
          <cell r="M346">
            <v>6</v>
          </cell>
          <cell r="N346">
            <v>80000</v>
          </cell>
          <cell r="O346">
            <v>480000</v>
          </cell>
          <cell r="P346">
            <v>0</v>
          </cell>
          <cell r="Q346">
            <v>0</v>
          </cell>
          <cell r="R346">
            <v>0</v>
          </cell>
          <cell r="S346">
            <v>377</v>
          </cell>
          <cell r="T346">
            <v>388</v>
          </cell>
          <cell r="U346">
            <v>11</v>
          </cell>
          <cell r="V346">
            <v>96370.195500000002</v>
          </cell>
          <cell r="AA346">
            <v>1010170.1955</v>
          </cell>
          <cell r="AB346">
            <v>1010170</v>
          </cell>
          <cell r="AC346">
            <v>1010170</v>
          </cell>
          <cell r="AE346">
            <v>0</v>
          </cell>
          <cell r="AF346">
            <v>0</v>
          </cell>
          <cell r="AG346">
            <v>0</v>
          </cell>
          <cell r="AJ346">
            <v>1010170</v>
          </cell>
          <cell r="AK346">
            <v>45170</v>
          </cell>
          <cell r="AL346" t="str">
            <v>TT dịch vụ T 09/2023, tiền nước T08/2023, gửi xe T09/2023</v>
          </cell>
        </row>
        <row r="347">
          <cell r="B347">
            <v>3407</v>
          </cell>
          <cell r="C347" t="str">
            <v>CT1.3407</v>
          </cell>
          <cell r="D347" t="str">
            <v>34</v>
          </cell>
          <cell r="E347" t="str">
            <v>Phan Thị Thành</v>
          </cell>
          <cell r="F347">
            <v>0</v>
          </cell>
          <cell r="G347">
            <v>61.1</v>
          </cell>
          <cell r="H347">
            <v>6000</v>
          </cell>
          <cell r="I347">
            <v>366600</v>
          </cell>
          <cell r="J347">
            <v>0</v>
          </cell>
          <cell r="K347">
            <v>0</v>
          </cell>
          <cell r="L347">
            <v>0</v>
          </cell>
          <cell r="M347">
            <v>1</v>
          </cell>
          <cell r="N347">
            <v>80000</v>
          </cell>
          <cell r="O347">
            <v>80000</v>
          </cell>
          <cell r="P347">
            <v>0</v>
          </cell>
          <cell r="Q347">
            <v>0</v>
          </cell>
          <cell r="R347">
            <v>0</v>
          </cell>
          <cell r="S347">
            <v>214</v>
          </cell>
          <cell r="T347">
            <v>219</v>
          </cell>
          <cell r="U347">
            <v>5</v>
          </cell>
          <cell r="V347">
            <v>43125</v>
          </cell>
          <cell r="AA347">
            <v>489725</v>
          </cell>
          <cell r="AB347">
            <v>489725</v>
          </cell>
          <cell r="AC347">
            <v>489725</v>
          </cell>
          <cell r="AE347">
            <v>0</v>
          </cell>
          <cell r="AF347">
            <v>0</v>
          </cell>
          <cell r="AG347">
            <v>0</v>
          </cell>
          <cell r="AJ347">
            <v>489725</v>
          </cell>
          <cell r="AK347">
            <v>45176</v>
          </cell>
          <cell r="AL347" t="str">
            <v>TT dịch vụ T 09/2023, tiền nước T08/2023, gửi xe T09/2023</v>
          </cell>
          <cell r="AM347" t="str">
            <v>Sang T9 còn 1 XM</v>
          </cell>
        </row>
        <row r="348">
          <cell r="B348">
            <v>3408</v>
          </cell>
          <cell r="C348" t="str">
            <v>CT1.3408</v>
          </cell>
          <cell r="D348" t="str">
            <v>34</v>
          </cell>
          <cell r="E348" t="str">
            <v>Nguyễn Văn Cường</v>
          </cell>
          <cell r="F348">
            <v>0</v>
          </cell>
          <cell r="G348">
            <v>101.6</v>
          </cell>
          <cell r="H348">
            <v>6000</v>
          </cell>
          <cell r="I348">
            <v>609600</v>
          </cell>
          <cell r="J348">
            <v>1</v>
          </cell>
          <cell r="K348">
            <v>1600000</v>
          </cell>
          <cell r="L348">
            <v>1600000</v>
          </cell>
          <cell r="M348">
            <v>2</v>
          </cell>
          <cell r="N348">
            <v>80000</v>
          </cell>
          <cell r="O348">
            <v>160000</v>
          </cell>
          <cell r="P348">
            <v>0</v>
          </cell>
          <cell r="Q348">
            <v>0</v>
          </cell>
          <cell r="R348">
            <v>0</v>
          </cell>
          <cell r="S348">
            <v>598</v>
          </cell>
          <cell r="T348">
            <v>614</v>
          </cell>
          <cell r="U348">
            <v>16</v>
          </cell>
          <cell r="V348">
            <v>146971.17300000001</v>
          </cell>
          <cell r="AA348">
            <v>2516571.173</v>
          </cell>
          <cell r="AB348">
            <v>2516571</v>
          </cell>
          <cell r="AC348">
            <v>2516571</v>
          </cell>
          <cell r="AE348">
            <v>0</v>
          </cell>
          <cell r="AF348">
            <v>0</v>
          </cell>
          <cell r="AG348">
            <v>0</v>
          </cell>
          <cell r="AJ348">
            <v>2516571</v>
          </cell>
          <cell r="AK348" t="str">
            <v>07-09-2023                  11/09/2023</v>
          </cell>
          <cell r="AL348" t="str">
            <v>TT dịch vụ T 09/2023, tiền nước T08/2023, gửi xe T09/2023</v>
          </cell>
        </row>
        <row r="349">
          <cell r="B349">
            <v>3409</v>
          </cell>
          <cell r="C349" t="str">
            <v>CT1.3409</v>
          </cell>
          <cell r="D349" t="str">
            <v>34</v>
          </cell>
          <cell r="E349" t="str">
            <v>Nguyễn Ngọc Hưng</v>
          </cell>
          <cell r="F349">
            <v>0</v>
          </cell>
          <cell r="G349">
            <v>65.8</v>
          </cell>
          <cell r="H349">
            <v>6000</v>
          </cell>
          <cell r="I349">
            <v>394800</v>
          </cell>
          <cell r="J349">
            <v>0</v>
          </cell>
          <cell r="K349">
            <v>0</v>
          </cell>
          <cell r="L349">
            <v>0</v>
          </cell>
          <cell r="M349">
            <v>3</v>
          </cell>
          <cell r="N349">
            <v>80000</v>
          </cell>
          <cell r="O349">
            <v>240000</v>
          </cell>
          <cell r="P349">
            <v>0</v>
          </cell>
          <cell r="Q349">
            <v>0</v>
          </cell>
          <cell r="R349">
            <v>0</v>
          </cell>
          <cell r="S349">
            <v>229</v>
          </cell>
          <cell r="T349">
            <v>238</v>
          </cell>
          <cell r="U349">
            <v>9</v>
          </cell>
          <cell r="V349">
            <v>77625</v>
          </cell>
          <cell r="AA349">
            <v>712425</v>
          </cell>
          <cell r="AB349">
            <v>712425</v>
          </cell>
          <cell r="AC349">
            <v>712425</v>
          </cell>
          <cell r="AE349">
            <v>0</v>
          </cell>
          <cell r="AF349">
            <v>0</v>
          </cell>
          <cell r="AG349">
            <v>0</v>
          </cell>
          <cell r="AJ349">
            <v>712425</v>
          </cell>
          <cell r="AK349">
            <v>45183</v>
          </cell>
          <cell r="AL349" t="str">
            <v>TT dịch vụ T 09/2023, tiền nước T08/2023, gửi xe T09/2023</v>
          </cell>
        </row>
        <row r="350">
          <cell r="B350">
            <v>3410</v>
          </cell>
          <cell r="C350" t="str">
            <v>CT1.3410</v>
          </cell>
          <cell r="D350" t="str">
            <v>34</v>
          </cell>
          <cell r="E350" t="str">
            <v>Nguyễn Văn Tân</v>
          </cell>
          <cell r="F350">
            <v>0</v>
          </cell>
          <cell r="G350">
            <v>94.3</v>
          </cell>
          <cell r="H350">
            <v>6000</v>
          </cell>
          <cell r="I350">
            <v>565800</v>
          </cell>
          <cell r="J350">
            <v>1</v>
          </cell>
          <cell r="K350">
            <v>1600000</v>
          </cell>
          <cell r="L350">
            <v>1600000</v>
          </cell>
          <cell r="M350">
            <v>2</v>
          </cell>
          <cell r="N350">
            <v>80000</v>
          </cell>
          <cell r="O350">
            <v>160000</v>
          </cell>
          <cell r="P350">
            <v>0</v>
          </cell>
          <cell r="Q350">
            <v>0</v>
          </cell>
          <cell r="R350">
            <v>0</v>
          </cell>
          <cell r="S350">
            <v>450</v>
          </cell>
          <cell r="T350">
            <v>465</v>
          </cell>
          <cell r="U350">
            <v>15</v>
          </cell>
          <cell r="V350">
            <v>136850.97750000001</v>
          </cell>
          <cell r="AA350">
            <v>2462650.9775</v>
          </cell>
          <cell r="AB350">
            <v>2462651</v>
          </cell>
          <cell r="AC350">
            <v>2462651</v>
          </cell>
          <cell r="AE350">
            <v>0</v>
          </cell>
          <cell r="AF350">
            <v>0</v>
          </cell>
          <cell r="AG350">
            <v>0</v>
          </cell>
          <cell r="AJ350">
            <v>2462651</v>
          </cell>
          <cell r="AK350">
            <v>45175</v>
          </cell>
          <cell r="AL350" t="str">
            <v>TT dịch vụ T 09/2023, tiền nước T08/2023, gửi xe T09/2023</v>
          </cell>
        </row>
        <row r="351">
          <cell r="B351">
            <v>3411</v>
          </cell>
          <cell r="C351" t="str">
            <v>CT1.3411</v>
          </cell>
          <cell r="D351" t="str">
            <v>34</v>
          </cell>
          <cell r="E351" t="str">
            <v>Nguyễn Thị Ngân Phương</v>
          </cell>
          <cell r="F351">
            <v>0</v>
          </cell>
          <cell r="G351">
            <v>88.9</v>
          </cell>
          <cell r="H351">
            <v>6000</v>
          </cell>
          <cell r="I351">
            <v>533400</v>
          </cell>
          <cell r="J351">
            <v>1</v>
          </cell>
          <cell r="K351">
            <v>1600000</v>
          </cell>
          <cell r="L351">
            <v>1600000</v>
          </cell>
          <cell r="M351">
            <v>1</v>
          </cell>
          <cell r="N351">
            <v>80000</v>
          </cell>
          <cell r="O351">
            <v>80000</v>
          </cell>
          <cell r="P351">
            <v>1</v>
          </cell>
          <cell r="Q351">
            <v>0</v>
          </cell>
          <cell r="R351">
            <v>0</v>
          </cell>
          <cell r="S351">
            <v>405</v>
          </cell>
          <cell r="T351">
            <v>415</v>
          </cell>
          <cell r="U351">
            <v>10</v>
          </cell>
          <cell r="V351">
            <v>86250</v>
          </cell>
          <cell r="AA351">
            <v>2299650</v>
          </cell>
          <cell r="AB351">
            <v>2299650</v>
          </cell>
          <cell r="AC351">
            <v>2299650</v>
          </cell>
          <cell r="AE351">
            <v>0</v>
          </cell>
          <cell r="AF351">
            <v>0</v>
          </cell>
          <cell r="AG351">
            <v>0</v>
          </cell>
          <cell r="AJ351">
            <v>2299650</v>
          </cell>
          <cell r="AK351">
            <v>45189</v>
          </cell>
          <cell r="AL351" t="str">
            <v>TT dịch vụ T 09/2023, tiền nước T08/2023, gửi xe T09/2023</v>
          </cell>
        </row>
        <row r="352">
          <cell r="B352">
            <v>3501</v>
          </cell>
          <cell r="C352" t="str">
            <v>CT1.3501</v>
          </cell>
          <cell r="D352" t="str">
            <v>35</v>
          </cell>
          <cell r="E352" t="str">
            <v>Nguyễn Văn Luyện</v>
          </cell>
          <cell r="F352">
            <v>0</v>
          </cell>
          <cell r="G352">
            <v>88.9</v>
          </cell>
          <cell r="H352">
            <v>6000</v>
          </cell>
          <cell r="I352">
            <v>533400</v>
          </cell>
          <cell r="J352">
            <v>0</v>
          </cell>
          <cell r="K352">
            <v>0</v>
          </cell>
          <cell r="L352">
            <v>0</v>
          </cell>
          <cell r="M352">
            <v>3</v>
          </cell>
          <cell r="N352">
            <v>80000</v>
          </cell>
          <cell r="O352">
            <v>240000</v>
          </cell>
          <cell r="P352">
            <v>0</v>
          </cell>
          <cell r="Q352">
            <v>0</v>
          </cell>
          <cell r="R352">
            <v>0</v>
          </cell>
          <cell r="S352">
            <v>851</v>
          </cell>
          <cell r="T352">
            <v>872</v>
          </cell>
          <cell r="U352">
            <v>21</v>
          </cell>
          <cell r="V352">
            <v>201251.95500000002</v>
          </cell>
          <cell r="AA352">
            <v>974651.95500000007</v>
          </cell>
          <cell r="AB352">
            <v>974652</v>
          </cell>
          <cell r="AC352">
            <v>974652</v>
          </cell>
          <cell r="AE352">
            <v>0</v>
          </cell>
          <cell r="AF352">
            <v>0</v>
          </cell>
          <cell r="AG352">
            <v>0</v>
          </cell>
          <cell r="AJ352">
            <v>974652</v>
          </cell>
          <cell r="AK352">
            <v>45183</v>
          </cell>
          <cell r="AL352" t="str">
            <v>TT dịch vụ T 09/2023, tiền nước T08/2023, gửi xe T09/2023</v>
          </cell>
        </row>
        <row r="353">
          <cell r="B353">
            <v>3502</v>
          </cell>
          <cell r="C353" t="str">
            <v>CT1.3502</v>
          </cell>
          <cell r="D353" t="str">
            <v>35</v>
          </cell>
          <cell r="E353" t="str">
            <v>Nguyễn Phương Hoa</v>
          </cell>
          <cell r="F353">
            <v>0</v>
          </cell>
          <cell r="G353">
            <v>94.3</v>
          </cell>
          <cell r="H353">
            <v>6000</v>
          </cell>
          <cell r="I353">
            <v>565800</v>
          </cell>
          <cell r="J353">
            <v>0</v>
          </cell>
          <cell r="K353">
            <v>0</v>
          </cell>
          <cell r="L353">
            <v>0</v>
          </cell>
          <cell r="M353">
            <v>2</v>
          </cell>
          <cell r="N353">
            <v>80000</v>
          </cell>
          <cell r="O353">
            <v>160000</v>
          </cell>
          <cell r="P353">
            <v>0</v>
          </cell>
          <cell r="Q353">
            <v>0</v>
          </cell>
          <cell r="R353">
            <v>0</v>
          </cell>
          <cell r="S353">
            <v>537</v>
          </cell>
          <cell r="T353">
            <v>544</v>
          </cell>
          <cell r="U353">
            <v>7</v>
          </cell>
          <cell r="V353">
            <v>60375</v>
          </cell>
          <cell r="AA353">
            <v>786175</v>
          </cell>
          <cell r="AB353">
            <v>786175</v>
          </cell>
          <cell r="AC353">
            <v>786175</v>
          </cell>
          <cell r="AE353">
            <v>0</v>
          </cell>
          <cell r="AF353">
            <v>0</v>
          </cell>
          <cell r="AG353">
            <v>0</v>
          </cell>
          <cell r="AJ353">
            <v>786175</v>
          </cell>
          <cell r="AK353">
            <v>45183</v>
          </cell>
          <cell r="AL353" t="str">
            <v>TT dịch vụ T 09/2023, tiền nước T08/2023, gửi xe T09/2023</v>
          </cell>
        </row>
        <row r="354">
          <cell r="B354">
            <v>3503</v>
          </cell>
          <cell r="C354" t="str">
            <v>CT1.3503</v>
          </cell>
          <cell r="D354" t="str">
            <v>35</v>
          </cell>
          <cell r="E354" t="str">
            <v>Vũ Diệu Minh</v>
          </cell>
          <cell r="F354">
            <v>0</v>
          </cell>
          <cell r="G354">
            <v>65.8</v>
          </cell>
          <cell r="H354">
            <v>6000</v>
          </cell>
          <cell r="I354">
            <v>394800</v>
          </cell>
          <cell r="J354">
            <v>1</v>
          </cell>
          <cell r="K354">
            <v>1600000</v>
          </cell>
          <cell r="L354">
            <v>1600000</v>
          </cell>
          <cell r="M354">
            <v>0</v>
          </cell>
          <cell r="N354">
            <v>0</v>
          </cell>
          <cell r="O354">
            <v>0</v>
          </cell>
          <cell r="P354">
            <v>1</v>
          </cell>
          <cell r="Q354">
            <v>0</v>
          </cell>
          <cell r="R354">
            <v>0</v>
          </cell>
          <cell r="S354">
            <v>384</v>
          </cell>
          <cell r="T354">
            <v>398</v>
          </cell>
          <cell r="U354">
            <v>14</v>
          </cell>
          <cell r="V354">
            <v>126730.78199999999</v>
          </cell>
          <cell r="AA354">
            <v>2121530.7819999997</v>
          </cell>
          <cell r="AB354">
            <v>2121531</v>
          </cell>
          <cell r="AC354">
            <v>2121531</v>
          </cell>
          <cell r="AE354">
            <v>0</v>
          </cell>
          <cell r="AF354">
            <v>0</v>
          </cell>
          <cell r="AG354">
            <v>0</v>
          </cell>
          <cell r="AJ354">
            <v>2121531</v>
          </cell>
          <cell r="AK354" t="str">
            <v>06-09-2023                7/9/2023</v>
          </cell>
          <cell r="AL354" t="str">
            <v>TT dịch vụ T 09/2023, tiền nước T08/2023, gửi xe T09/2023</v>
          </cell>
          <cell r="AM354" t="str">
            <v>T9 Huỷ hết 2 XM</v>
          </cell>
        </row>
        <row r="355">
          <cell r="B355">
            <v>3504</v>
          </cell>
          <cell r="C355" t="str">
            <v>CT1.3504</v>
          </cell>
          <cell r="D355" t="str">
            <v>35</v>
          </cell>
          <cell r="E355" t="str">
            <v>Lê Ngọc Diệp</v>
          </cell>
          <cell r="F355">
            <v>0</v>
          </cell>
          <cell r="G355">
            <v>101.6</v>
          </cell>
          <cell r="H355">
            <v>6000</v>
          </cell>
          <cell r="I355">
            <v>609600</v>
          </cell>
          <cell r="J355">
            <v>0</v>
          </cell>
          <cell r="K355">
            <v>0</v>
          </cell>
          <cell r="L355">
            <v>0</v>
          </cell>
          <cell r="M355">
            <v>1</v>
          </cell>
          <cell r="N355">
            <v>80000</v>
          </cell>
          <cell r="O355">
            <v>80000</v>
          </cell>
          <cell r="P355">
            <v>0</v>
          </cell>
          <cell r="Q355">
            <v>0</v>
          </cell>
          <cell r="R355">
            <v>0</v>
          </cell>
          <cell r="S355">
            <v>181</v>
          </cell>
          <cell r="T355">
            <v>189</v>
          </cell>
          <cell r="U355">
            <v>8</v>
          </cell>
          <cell r="V355">
            <v>69000</v>
          </cell>
          <cell r="AA355">
            <v>758600</v>
          </cell>
          <cell r="AB355">
            <v>758600</v>
          </cell>
          <cell r="AC355">
            <v>758600</v>
          </cell>
          <cell r="AE355">
            <v>0</v>
          </cell>
          <cell r="AF355">
            <v>0</v>
          </cell>
          <cell r="AG355">
            <v>0</v>
          </cell>
          <cell r="AJ355">
            <v>758600</v>
          </cell>
          <cell r="AK355">
            <v>45175</v>
          </cell>
          <cell r="AL355" t="str">
            <v>TT dịch vụ T 09/2023, tiền nước T08/2023, gửi xe T09/2023</v>
          </cell>
        </row>
        <row r="356">
          <cell r="B356">
            <v>3505</v>
          </cell>
          <cell r="C356" t="str">
            <v>CT1.3505</v>
          </cell>
          <cell r="D356" t="str">
            <v>35</v>
          </cell>
          <cell r="E356" t="str">
            <v xml:space="preserve">Lê Thành Đạt </v>
          </cell>
          <cell r="F356">
            <v>0</v>
          </cell>
          <cell r="G356">
            <v>61.1</v>
          </cell>
          <cell r="H356">
            <v>6000</v>
          </cell>
          <cell r="I356">
            <v>366600</v>
          </cell>
          <cell r="J356">
            <v>0</v>
          </cell>
          <cell r="K356">
            <v>0</v>
          </cell>
          <cell r="L356">
            <v>0</v>
          </cell>
          <cell r="M356">
            <v>2</v>
          </cell>
          <cell r="N356">
            <v>80000</v>
          </cell>
          <cell r="O356">
            <v>160000</v>
          </cell>
          <cell r="P356">
            <v>0</v>
          </cell>
          <cell r="Q356">
            <v>0</v>
          </cell>
          <cell r="R356">
            <v>0</v>
          </cell>
          <cell r="S356">
            <v>626</v>
          </cell>
          <cell r="T356">
            <v>640</v>
          </cell>
          <cell r="U356">
            <v>14</v>
          </cell>
          <cell r="V356">
            <v>126730.78199999999</v>
          </cell>
          <cell r="AA356">
            <v>653330.78200000001</v>
          </cell>
          <cell r="AB356">
            <v>653331</v>
          </cell>
          <cell r="AC356">
            <v>653331</v>
          </cell>
          <cell r="AE356">
            <v>0</v>
          </cell>
          <cell r="AF356">
            <v>0</v>
          </cell>
          <cell r="AG356">
            <v>0</v>
          </cell>
          <cell r="AJ356">
            <v>653331</v>
          </cell>
          <cell r="AK356">
            <v>45174</v>
          </cell>
          <cell r="AL356" t="str">
            <v>TT dịch vụ T 09/2023, tiền nước T08/2023, gửi xe T09/2023</v>
          </cell>
        </row>
        <row r="357">
          <cell r="B357">
            <v>3506</v>
          </cell>
          <cell r="C357" t="str">
            <v>CT1.3506</v>
          </cell>
          <cell r="D357" t="str">
            <v>35</v>
          </cell>
          <cell r="E357" t="str">
            <v>Đỗ Ánh Quyên</v>
          </cell>
          <cell r="F357">
            <v>0</v>
          </cell>
          <cell r="G357">
            <v>72.3</v>
          </cell>
          <cell r="H357">
            <v>6000</v>
          </cell>
          <cell r="I357">
            <v>433800</v>
          </cell>
          <cell r="J357">
            <v>0</v>
          </cell>
          <cell r="K357">
            <v>0</v>
          </cell>
          <cell r="L357">
            <v>0</v>
          </cell>
          <cell r="M357">
            <v>1</v>
          </cell>
          <cell r="N357">
            <v>80000</v>
          </cell>
          <cell r="O357">
            <v>80000</v>
          </cell>
          <cell r="P357">
            <v>0</v>
          </cell>
          <cell r="Q357">
            <v>0</v>
          </cell>
          <cell r="R357">
            <v>0</v>
          </cell>
          <cell r="S357">
            <v>794</v>
          </cell>
          <cell r="T357">
            <v>819</v>
          </cell>
          <cell r="U357">
            <v>25</v>
          </cell>
          <cell r="V357">
            <v>256451.95500000002</v>
          </cell>
          <cell r="AA357">
            <v>770251.95500000007</v>
          </cell>
          <cell r="AB357">
            <v>770252</v>
          </cell>
          <cell r="AC357">
            <v>770252</v>
          </cell>
          <cell r="AE357">
            <v>0</v>
          </cell>
          <cell r="AF357">
            <v>0</v>
          </cell>
          <cell r="AG357">
            <v>0</v>
          </cell>
          <cell r="AJ357">
            <v>770252</v>
          </cell>
          <cell r="AK357">
            <v>45171</v>
          </cell>
          <cell r="AL357" t="str">
            <v>TT dịch vụ T 09/2023, tiền nước T08/2023, gửi xe T09/2023</v>
          </cell>
        </row>
        <row r="358">
          <cell r="B358">
            <v>3507</v>
          </cell>
          <cell r="C358" t="str">
            <v>CT1.3507</v>
          </cell>
          <cell r="D358" t="str">
            <v>35</v>
          </cell>
          <cell r="E358" t="str">
            <v>Nguyễn Phương Ngọc</v>
          </cell>
          <cell r="F358">
            <v>0</v>
          </cell>
          <cell r="G358">
            <v>61.1</v>
          </cell>
          <cell r="H358">
            <v>6000</v>
          </cell>
          <cell r="I358">
            <v>366600</v>
          </cell>
          <cell r="J358">
            <v>0</v>
          </cell>
          <cell r="K358">
            <v>0</v>
          </cell>
          <cell r="L358">
            <v>0</v>
          </cell>
          <cell r="M358">
            <v>1</v>
          </cell>
          <cell r="N358">
            <v>80000</v>
          </cell>
          <cell r="O358">
            <v>80000</v>
          </cell>
          <cell r="P358">
            <v>0</v>
          </cell>
          <cell r="Q358">
            <v>0</v>
          </cell>
          <cell r="R358">
            <v>0</v>
          </cell>
          <cell r="S358">
            <v>104</v>
          </cell>
          <cell r="T358">
            <v>106</v>
          </cell>
          <cell r="U358">
            <v>2</v>
          </cell>
          <cell r="V358">
            <v>17250</v>
          </cell>
          <cell r="AA358">
            <v>463850</v>
          </cell>
          <cell r="AB358">
            <v>463850</v>
          </cell>
          <cell r="AC358">
            <v>463850</v>
          </cell>
          <cell r="AE358">
            <v>0</v>
          </cell>
          <cell r="AF358">
            <v>0</v>
          </cell>
          <cell r="AG358">
            <v>0</v>
          </cell>
          <cell r="AI358">
            <v>463850</v>
          </cell>
          <cell r="AK358">
            <v>45180</v>
          </cell>
          <cell r="AL358" t="str">
            <v>TT dịch vụ T 09/2023, tiền nước T08/2023, gửi xe T09/2023</v>
          </cell>
        </row>
        <row r="359">
          <cell r="B359">
            <v>3508</v>
          </cell>
          <cell r="C359" t="str">
            <v>CT1.3508</v>
          </cell>
          <cell r="D359" t="str">
            <v>35</v>
          </cell>
          <cell r="E359" t="str">
            <v>Đinh Quang Tuận</v>
          </cell>
          <cell r="F359">
            <v>0</v>
          </cell>
          <cell r="G359">
            <v>101.6</v>
          </cell>
          <cell r="H359">
            <v>6000</v>
          </cell>
          <cell r="I359">
            <v>609600</v>
          </cell>
          <cell r="J359">
            <v>1</v>
          </cell>
          <cell r="K359">
            <v>1600000</v>
          </cell>
          <cell r="L359">
            <v>1600000</v>
          </cell>
          <cell r="M359">
            <v>3</v>
          </cell>
          <cell r="N359">
            <v>80000</v>
          </cell>
          <cell r="O359">
            <v>280000</v>
          </cell>
          <cell r="P359">
            <v>2</v>
          </cell>
          <cell r="Q359">
            <v>0</v>
          </cell>
          <cell r="R359">
            <v>0</v>
          </cell>
          <cell r="S359">
            <v>765</v>
          </cell>
          <cell r="T359">
            <v>780</v>
          </cell>
          <cell r="U359">
            <v>15</v>
          </cell>
          <cell r="V359">
            <v>136850.97750000001</v>
          </cell>
          <cell r="AA359">
            <v>2626450.9775</v>
          </cell>
          <cell r="AB359">
            <v>2626451</v>
          </cell>
          <cell r="AC359">
            <v>2626451</v>
          </cell>
          <cell r="AE359">
            <v>0</v>
          </cell>
          <cell r="AF359">
            <v>0</v>
          </cell>
          <cell r="AG359">
            <v>0</v>
          </cell>
          <cell r="AJ359">
            <v>2626451</v>
          </cell>
          <cell r="AK359" t="str">
            <v>11-09-2023                   15/09/2023</v>
          </cell>
          <cell r="AL359" t="str">
            <v>TT dịch vụ T 09/2023, tiền nước T08/2023, gửi xe T09/2023</v>
          </cell>
        </row>
        <row r="360">
          <cell r="B360">
            <v>3509</v>
          </cell>
          <cell r="C360" t="str">
            <v>CT1.3509</v>
          </cell>
          <cell r="D360" t="str">
            <v>35</v>
          </cell>
          <cell r="E360" t="str">
            <v xml:space="preserve">Bùi Thị Nhật Lệ </v>
          </cell>
          <cell r="F360">
            <v>0</v>
          </cell>
          <cell r="G360">
            <v>65.8</v>
          </cell>
          <cell r="H360">
            <v>6000</v>
          </cell>
          <cell r="I360">
            <v>394800</v>
          </cell>
          <cell r="J360">
            <v>0</v>
          </cell>
          <cell r="K360">
            <v>0</v>
          </cell>
          <cell r="L360">
            <v>0</v>
          </cell>
          <cell r="M360">
            <v>2</v>
          </cell>
          <cell r="N360">
            <v>80000</v>
          </cell>
          <cell r="O360">
            <v>160000</v>
          </cell>
          <cell r="P360">
            <v>0</v>
          </cell>
          <cell r="Q360">
            <v>0</v>
          </cell>
          <cell r="R360">
            <v>0</v>
          </cell>
          <cell r="S360">
            <v>558</v>
          </cell>
          <cell r="T360">
            <v>571</v>
          </cell>
          <cell r="U360">
            <v>13</v>
          </cell>
          <cell r="V360">
            <v>116610.58650000002</v>
          </cell>
          <cell r="AA360">
            <v>671410.58649999998</v>
          </cell>
          <cell r="AB360">
            <v>671411</v>
          </cell>
          <cell r="AC360">
            <v>671411</v>
          </cell>
          <cell r="AE360">
            <v>0</v>
          </cell>
          <cell r="AF360">
            <v>0</v>
          </cell>
          <cell r="AG360">
            <v>0</v>
          </cell>
          <cell r="AJ360">
            <v>671411</v>
          </cell>
          <cell r="AK360">
            <v>45173</v>
          </cell>
          <cell r="AL360" t="str">
            <v>TT dịch vụ T 09/2023, tiền nước T08/2023, gửi xe T09/2023</v>
          </cell>
        </row>
        <row r="361">
          <cell r="B361">
            <v>3510</v>
          </cell>
          <cell r="C361" t="str">
            <v>CT1.3510</v>
          </cell>
          <cell r="D361" t="str">
            <v>35</v>
          </cell>
          <cell r="E361" t="str">
            <v>Trần Thị Quỳnh Nga</v>
          </cell>
          <cell r="F361">
            <v>0</v>
          </cell>
          <cell r="G361">
            <v>94.3</v>
          </cell>
          <cell r="H361">
            <v>6000</v>
          </cell>
          <cell r="I361">
            <v>565800</v>
          </cell>
          <cell r="J361">
            <v>1</v>
          </cell>
          <cell r="K361">
            <v>1600000</v>
          </cell>
          <cell r="L361">
            <v>1600000</v>
          </cell>
          <cell r="M361">
            <v>1</v>
          </cell>
          <cell r="N361">
            <v>80000</v>
          </cell>
          <cell r="O361">
            <v>80000</v>
          </cell>
          <cell r="P361">
            <v>0</v>
          </cell>
          <cell r="Q361">
            <v>0</v>
          </cell>
          <cell r="R361">
            <v>0</v>
          </cell>
          <cell r="S361">
            <v>793</v>
          </cell>
          <cell r="T361">
            <v>821</v>
          </cell>
          <cell r="U361">
            <v>28</v>
          </cell>
          <cell r="V361">
            <v>297851.95500000002</v>
          </cell>
          <cell r="AA361">
            <v>2543651.9550000001</v>
          </cell>
          <cell r="AB361">
            <v>2543652</v>
          </cell>
          <cell r="AC361">
            <v>2543652</v>
          </cell>
          <cell r="AE361">
            <v>0</v>
          </cell>
          <cell r="AF361">
            <v>0</v>
          </cell>
          <cell r="AG361">
            <v>0</v>
          </cell>
          <cell r="AJ361">
            <v>2543652</v>
          </cell>
          <cell r="AK361">
            <v>45174</v>
          </cell>
          <cell r="AL361" t="str">
            <v>TT dịch vụ T 09/2023, tiền nước T08/2023, gửi xe T09/2023</v>
          </cell>
        </row>
        <row r="362">
          <cell r="B362">
            <v>3511</v>
          </cell>
          <cell r="C362" t="str">
            <v>CT1.3511</v>
          </cell>
          <cell r="D362" t="str">
            <v>35</v>
          </cell>
          <cell r="E362" t="str">
            <v>Nguyễn Hiền Hoa Hạ</v>
          </cell>
          <cell r="F362">
            <v>0</v>
          </cell>
          <cell r="G362">
            <v>88.9</v>
          </cell>
          <cell r="H362">
            <v>6000</v>
          </cell>
          <cell r="I362">
            <v>533400</v>
          </cell>
          <cell r="J362">
            <v>0</v>
          </cell>
          <cell r="K362">
            <v>0</v>
          </cell>
          <cell r="L362">
            <v>0</v>
          </cell>
          <cell r="M362">
            <v>3</v>
          </cell>
          <cell r="N362">
            <v>80000</v>
          </cell>
          <cell r="O362">
            <v>240000</v>
          </cell>
          <cell r="P362">
            <v>0</v>
          </cell>
          <cell r="Q362">
            <v>0</v>
          </cell>
          <cell r="R362">
            <v>0</v>
          </cell>
          <cell r="S362">
            <v>925</v>
          </cell>
          <cell r="T362">
            <v>947</v>
          </cell>
          <cell r="U362">
            <v>22</v>
          </cell>
          <cell r="V362">
            <v>215051.95500000002</v>
          </cell>
          <cell r="AA362">
            <v>988451.95500000007</v>
          </cell>
          <cell r="AB362">
            <v>988452</v>
          </cell>
          <cell r="AC362">
            <v>988452</v>
          </cell>
          <cell r="AE362">
            <v>0</v>
          </cell>
          <cell r="AF362">
            <v>0</v>
          </cell>
          <cell r="AG362">
            <v>0</v>
          </cell>
          <cell r="AJ362">
            <v>988452</v>
          </cell>
          <cell r="AK362">
            <v>45170</v>
          </cell>
          <cell r="AL362" t="str">
            <v>TT dịch vụ T 09/2023, tiền nước T08/2023, gửi xe T09/2023</v>
          </cell>
        </row>
        <row r="363">
          <cell r="B363">
            <v>3601</v>
          </cell>
          <cell r="C363" t="str">
            <v>CT1.3601</v>
          </cell>
          <cell r="D363" t="str">
            <v>36</v>
          </cell>
          <cell r="E363" t="str">
            <v>Nguyễn Thị Ngọc Tú</v>
          </cell>
          <cell r="F363">
            <v>0</v>
          </cell>
          <cell r="G363">
            <v>88.9</v>
          </cell>
          <cell r="H363">
            <v>6000</v>
          </cell>
          <cell r="I363">
            <v>533400</v>
          </cell>
          <cell r="J363">
            <v>0</v>
          </cell>
          <cell r="K363">
            <v>0</v>
          </cell>
          <cell r="L363">
            <v>0</v>
          </cell>
          <cell r="M363">
            <v>2</v>
          </cell>
          <cell r="N363">
            <v>80000</v>
          </cell>
          <cell r="O363">
            <v>160000</v>
          </cell>
          <cell r="P363">
            <v>1</v>
          </cell>
          <cell r="Q363">
            <v>0</v>
          </cell>
          <cell r="R363">
            <v>0</v>
          </cell>
          <cell r="S363">
            <v>488</v>
          </cell>
          <cell r="T363">
            <v>504</v>
          </cell>
          <cell r="U363">
            <v>16</v>
          </cell>
          <cell r="V363">
            <v>146971.17300000001</v>
          </cell>
          <cell r="AA363">
            <v>840371.17299999995</v>
          </cell>
          <cell r="AB363">
            <v>840371</v>
          </cell>
          <cell r="AC363">
            <v>840371</v>
          </cell>
          <cell r="AE363">
            <v>0</v>
          </cell>
          <cell r="AF363">
            <v>0</v>
          </cell>
          <cell r="AG363">
            <v>0</v>
          </cell>
          <cell r="AJ363">
            <v>840371</v>
          </cell>
          <cell r="AK363">
            <v>45189</v>
          </cell>
          <cell r="AL363" t="str">
            <v>TT dịch vụ T 09/2023, tiền nước T08/2023, gửi xe T09/2023</v>
          </cell>
        </row>
        <row r="364">
          <cell r="B364">
            <v>3602</v>
          </cell>
          <cell r="C364" t="str">
            <v>CT1.3602</v>
          </cell>
          <cell r="D364" t="str">
            <v>36</v>
          </cell>
          <cell r="E364" t="str">
            <v>Mai Danh Mạnh</v>
          </cell>
          <cell r="F364">
            <v>0</v>
          </cell>
          <cell r="G364">
            <v>94.3</v>
          </cell>
          <cell r="H364">
            <v>6000</v>
          </cell>
          <cell r="I364">
            <v>565800</v>
          </cell>
          <cell r="J364">
            <v>0</v>
          </cell>
          <cell r="K364">
            <v>0</v>
          </cell>
          <cell r="L364">
            <v>0</v>
          </cell>
          <cell r="M364">
            <v>2</v>
          </cell>
          <cell r="N364">
            <v>80000</v>
          </cell>
          <cell r="O364">
            <v>160000</v>
          </cell>
          <cell r="P364">
            <v>1</v>
          </cell>
          <cell r="Q364">
            <v>0</v>
          </cell>
          <cell r="R364">
            <v>0</v>
          </cell>
          <cell r="S364">
            <v>456</v>
          </cell>
          <cell r="T364">
            <v>468</v>
          </cell>
          <cell r="U364">
            <v>12</v>
          </cell>
          <cell r="V364">
            <v>106490.391</v>
          </cell>
          <cell r="AA364">
            <v>832290.39100000006</v>
          </cell>
          <cell r="AB364">
            <v>832290</v>
          </cell>
          <cell r="AC364">
            <v>832290</v>
          </cell>
          <cell r="AE364">
            <v>0</v>
          </cell>
          <cell r="AF364">
            <v>0</v>
          </cell>
          <cell r="AG364">
            <v>0</v>
          </cell>
          <cell r="AJ364">
            <v>832290</v>
          </cell>
          <cell r="AK364">
            <v>45171</v>
          </cell>
          <cell r="AL364" t="str">
            <v>TT dịch vụ T 09/2023, tiền nước T08/2023, gửi xe T09/2023</v>
          </cell>
        </row>
        <row r="365">
          <cell r="B365">
            <v>3603</v>
          </cell>
          <cell r="C365" t="str">
            <v>CT1.3603</v>
          </cell>
          <cell r="D365" t="str">
            <v>36</v>
          </cell>
          <cell r="E365" t="str">
            <v>Nguyễn Thạc Hoài</v>
          </cell>
          <cell r="F365">
            <v>0</v>
          </cell>
          <cell r="G365">
            <v>65.8</v>
          </cell>
          <cell r="H365">
            <v>6000</v>
          </cell>
          <cell r="I365">
            <v>394800</v>
          </cell>
          <cell r="J365">
            <v>1</v>
          </cell>
          <cell r="K365">
            <v>1600000</v>
          </cell>
          <cell r="L365">
            <v>1600000</v>
          </cell>
          <cell r="M365">
            <v>1</v>
          </cell>
          <cell r="N365">
            <v>80000</v>
          </cell>
          <cell r="O365">
            <v>80000</v>
          </cell>
          <cell r="P365">
            <v>0</v>
          </cell>
          <cell r="Q365">
            <v>0</v>
          </cell>
          <cell r="R365">
            <v>0</v>
          </cell>
          <cell r="S365">
            <v>787</v>
          </cell>
          <cell r="T365">
            <v>826</v>
          </cell>
          <cell r="U365">
            <v>39</v>
          </cell>
          <cell r="V365">
            <v>573851.95499999996</v>
          </cell>
          <cell r="AA365">
            <v>2648651.9550000001</v>
          </cell>
          <cell r="AB365">
            <v>2648652</v>
          </cell>
          <cell r="AC365">
            <v>2648652</v>
          </cell>
          <cell r="AE365">
            <v>0</v>
          </cell>
          <cell r="AF365">
            <v>0</v>
          </cell>
          <cell r="AG365">
            <v>0</v>
          </cell>
          <cell r="AH365" t="str">
            <v>BQT không nhắc nợ</v>
          </cell>
          <cell r="AJ365">
            <v>2648652</v>
          </cell>
          <cell r="AK365">
            <v>45171</v>
          </cell>
          <cell r="AL365" t="str">
            <v>TT dịch vụ T 09/2023, tiền nước T08/2023, gửi xe T09/2023</v>
          </cell>
        </row>
        <row r="366">
          <cell r="B366">
            <v>3604</v>
          </cell>
          <cell r="C366" t="str">
            <v>CT1.3604</v>
          </cell>
          <cell r="D366" t="str">
            <v>36</v>
          </cell>
          <cell r="E366" t="str">
            <v>Nguyễn Đình Vĩnh</v>
          </cell>
          <cell r="F366">
            <v>0</v>
          </cell>
          <cell r="G366">
            <v>101.6</v>
          </cell>
          <cell r="H366">
            <v>6000</v>
          </cell>
          <cell r="I366">
            <v>609600</v>
          </cell>
          <cell r="J366">
            <v>0</v>
          </cell>
          <cell r="K366">
            <v>0</v>
          </cell>
          <cell r="L366">
            <v>0</v>
          </cell>
          <cell r="M366">
            <v>2</v>
          </cell>
          <cell r="N366">
            <v>80000</v>
          </cell>
          <cell r="O366">
            <v>160000</v>
          </cell>
          <cell r="P366">
            <v>1</v>
          </cell>
          <cell r="Q366">
            <v>0</v>
          </cell>
          <cell r="R366">
            <v>0</v>
          </cell>
          <cell r="S366">
            <v>472</v>
          </cell>
          <cell r="T366">
            <v>485</v>
          </cell>
          <cell r="U366">
            <v>13</v>
          </cell>
          <cell r="V366">
            <v>116610.58650000002</v>
          </cell>
          <cell r="AA366">
            <v>886210.58649999998</v>
          </cell>
          <cell r="AB366">
            <v>886211</v>
          </cell>
          <cell r="AC366">
            <v>886211</v>
          </cell>
          <cell r="AE366">
            <v>0</v>
          </cell>
          <cell r="AF366">
            <v>0</v>
          </cell>
          <cell r="AG366">
            <v>0</v>
          </cell>
          <cell r="AJ366">
            <v>886211</v>
          </cell>
          <cell r="AK366">
            <v>45170</v>
          </cell>
          <cell r="AL366" t="str">
            <v>TT dịch vụ T 09/2023, tiền nước T08/2023, gửi xe T09/2023</v>
          </cell>
        </row>
        <row r="367">
          <cell r="B367">
            <v>3605</v>
          </cell>
          <cell r="C367" t="str">
            <v>CT1.3605</v>
          </cell>
          <cell r="D367" t="str">
            <v>36</v>
          </cell>
          <cell r="E367" t="str">
            <v>Bùi Thị Chuyên</v>
          </cell>
          <cell r="F367">
            <v>0</v>
          </cell>
          <cell r="G367">
            <v>61.1</v>
          </cell>
          <cell r="H367">
            <v>6000</v>
          </cell>
          <cell r="I367">
            <v>366600</v>
          </cell>
          <cell r="J367">
            <v>0</v>
          </cell>
          <cell r="K367">
            <v>0</v>
          </cell>
          <cell r="L367">
            <v>0</v>
          </cell>
          <cell r="M367">
            <v>1</v>
          </cell>
          <cell r="N367">
            <v>80000</v>
          </cell>
          <cell r="O367">
            <v>80000</v>
          </cell>
          <cell r="P367">
            <v>0</v>
          </cell>
          <cell r="Q367">
            <v>0</v>
          </cell>
          <cell r="R367">
            <v>0</v>
          </cell>
          <cell r="S367">
            <v>547</v>
          </cell>
          <cell r="T367">
            <v>555</v>
          </cell>
          <cell r="U367">
            <v>8</v>
          </cell>
          <cell r="V367">
            <v>69000</v>
          </cell>
          <cell r="AA367">
            <v>515600</v>
          </cell>
          <cell r="AB367">
            <v>515600</v>
          </cell>
          <cell r="AC367">
            <v>515600</v>
          </cell>
          <cell r="AE367">
            <v>0</v>
          </cell>
          <cell r="AF367">
            <v>0</v>
          </cell>
          <cell r="AG367">
            <v>0</v>
          </cell>
          <cell r="AJ367">
            <v>515600</v>
          </cell>
          <cell r="AK367">
            <v>45173</v>
          </cell>
          <cell r="AL367" t="str">
            <v>TT dịch vụ T 09/2023, tiền nước T08/2023, gửi xe T09/2023</v>
          </cell>
        </row>
        <row r="368">
          <cell r="B368">
            <v>3606</v>
          </cell>
          <cell r="C368" t="str">
            <v>CT1.3606</v>
          </cell>
          <cell r="D368" t="str">
            <v>36</v>
          </cell>
          <cell r="E368" t="str">
            <v>Nguyễn Đức Thuận</v>
          </cell>
          <cell r="F368">
            <v>-1678639</v>
          </cell>
          <cell r="G368">
            <v>72.3</v>
          </cell>
          <cell r="H368">
            <v>6000</v>
          </cell>
          <cell r="I368">
            <v>433800</v>
          </cell>
          <cell r="J368">
            <v>0</v>
          </cell>
          <cell r="K368">
            <v>0</v>
          </cell>
          <cell r="L368">
            <v>0</v>
          </cell>
          <cell r="M368">
            <v>1</v>
          </cell>
          <cell r="N368">
            <v>80000</v>
          </cell>
          <cell r="O368">
            <v>120000</v>
          </cell>
          <cell r="P368">
            <v>0</v>
          </cell>
          <cell r="Q368">
            <v>0</v>
          </cell>
          <cell r="R368">
            <v>0</v>
          </cell>
          <cell r="S368">
            <v>233</v>
          </cell>
          <cell r="T368">
            <v>238</v>
          </cell>
          <cell r="U368">
            <v>5</v>
          </cell>
          <cell r="V368">
            <v>43125</v>
          </cell>
          <cell r="AA368">
            <v>596925</v>
          </cell>
          <cell r="AB368">
            <v>-1081714</v>
          </cell>
          <cell r="AC368">
            <v>10000000</v>
          </cell>
          <cell r="AE368">
            <v>-11081714</v>
          </cell>
          <cell r="AF368">
            <v>0</v>
          </cell>
          <cell r="AG368">
            <v>-11081714</v>
          </cell>
          <cell r="AH368" t="str">
            <v xml:space="preserve">TT hết năm 2023 </v>
          </cell>
          <cell r="AJ368">
            <v>10000000</v>
          </cell>
          <cell r="AK368">
            <v>45188</v>
          </cell>
          <cell r="AL368" t="str">
            <v>TT dịch vụ T 09/2023, tiền nước T08/2023, gửi xe T09/2023</v>
          </cell>
        </row>
        <row r="369">
          <cell r="B369">
            <v>3607</v>
          </cell>
          <cell r="C369" t="str">
            <v>CT1.3607</v>
          </cell>
          <cell r="D369" t="str">
            <v>36</v>
          </cell>
          <cell r="E369" t="str">
            <v>Võ Lê Khiêm Trang</v>
          </cell>
          <cell r="F369">
            <v>0</v>
          </cell>
          <cell r="G369">
            <v>61.1</v>
          </cell>
          <cell r="H369">
            <v>6000</v>
          </cell>
          <cell r="I369">
            <v>366600</v>
          </cell>
          <cell r="J369">
            <v>0</v>
          </cell>
          <cell r="K369">
            <v>0</v>
          </cell>
          <cell r="L369">
            <v>0</v>
          </cell>
          <cell r="M369">
            <v>2</v>
          </cell>
          <cell r="N369">
            <v>80000</v>
          </cell>
          <cell r="O369">
            <v>160000</v>
          </cell>
          <cell r="P369">
            <v>0</v>
          </cell>
          <cell r="Q369">
            <v>0</v>
          </cell>
          <cell r="R369">
            <v>0</v>
          </cell>
          <cell r="S369">
            <v>288</v>
          </cell>
          <cell r="T369">
            <v>293</v>
          </cell>
          <cell r="U369">
            <v>5</v>
          </cell>
          <cell r="V369">
            <v>43125</v>
          </cell>
          <cell r="AA369">
            <v>569725</v>
          </cell>
          <cell r="AB369">
            <v>569725</v>
          </cell>
          <cell r="AC369">
            <v>569725</v>
          </cell>
          <cell r="AE369">
            <v>0</v>
          </cell>
          <cell r="AF369">
            <v>0</v>
          </cell>
          <cell r="AG369">
            <v>0</v>
          </cell>
          <cell r="AJ369">
            <v>569725</v>
          </cell>
          <cell r="AK369">
            <v>45189</v>
          </cell>
          <cell r="AL369" t="str">
            <v>TT dịch vụ T 09/2023, tiền nước T08/2023, gửi xe T09/2023</v>
          </cell>
        </row>
        <row r="370">
          <cell r="B370">
            <v>3608</v>
          </cell>
          <cell r="C370" t="str">
            <v>CT1.3608</v>
          </cell>
          <cell r="D370" t="str">
            <v>36</v>
          </cell>
          <cell r="E370" t="str">
            <v>Vũ Như Hà</v>
          </cell>
          <cell r="F370">
            <v>0</v>
          </cell>
          <cell r="G370">
            <v>101.6</v>
          </cell>
          <cell r="H370">
            <v>6000</v>
          </cell>
          <cell r="I370">
            <v>609600</v>
          </cell>
          <cell r="J370">
            <v>0</v>
          </cell>
          <cell r="K370">
            <v>0</v>
          </cell>
          <cell r="L370">
            <v>0</v>
          </cell>
          <cell r="M370">
            <v>5</v>
          </cell>
          <cell r="N370">
            <v>80000</v>
          </cell>
          <cell r="O370">
            <v>400000</v>
          </cell>
          <cell r="P370">
            <v>0</v>
          </cell>
          <cell r="Q370">
            <v>0</v>
          </cell>
          <cell r="R370">
            <v>0</v>
          </cell>
          <cell r="S370">
            <v>542</v>
          </cell>
          <cell r="T370">
            <v>585</v>
          </cell>
          <cell r="U370">
            <v>43</v>
          </cell>
          <cell r="V370">
            <v>684251.95499999996</v>
          </cell>
          <cell r="AA370">
            <v>1693851.9550000001</v>
          </cell>
          <cell r="AB370">
            <v>1693852</v>
          </cell>
          <cell r="AC370">
            <v>1693852</v>
          </cell>
          <cell r="AE370">
            <v>0</v>
          </cell>
          <cell r="AF370">
            <v>0</v>
          </cell>
          <cell r="AG370">
            <v>0</v>
          </cell>
          <cell r="AJ370">
            <v>1693852</v>
          </cell>
          <cell r="AK370">
            <v>45175</v>
          </cell>
          <cell r="AL370" t="str">
            <v>TT dịch vụ T 09/2023, tiền nước T08/2023, gửi xe T09/2023</v>
          </cell>
        </row>
        <row r="371">
          <cell r="B371">
            <v>3609</v>
          </cell>
          <cell r="C371" t="str">
            <v>CT1.3609</v>
          </cell>
          <cell r="D371" t="str">
            <v>36</v>
          </cell>
          <cell r="E371" t="str">
            <v xml:space="preserve">Nguyễn Tiến Hùng </v>
          </cell>
          <cell r="F371">
            <v>0</v>
          </cell>
          <cell r="G371">
            <v>65.8</v>
          </cell>
          <cell r="H371">
            <v>6000</v>
          </cell>
          <cell r="I371">
            <v>394800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227</v>
          </cell>
          <cell r="T371">
            <v>233</v>
          </cell>
          <cell r="U371">
            <v>6</v>
          </cell>
          <cell r="V371">
            <v>51750</v>
          </cell>
          <cell r="AA371">
            <v>446550</v>
          </cell>
          <cell r="AB371">
            <v>446550</v>
          </cell>
          <cell r="AC371">
            <v>446550</v>
          </cell>
          <cell r="AE371">
            <v>0</v>
          </cell>
          <cell r="AF371">
            <v>0</v>
          </cell>
          <cell r="AG371">
            <v>0</v>
          </cell>
          <cell r="AJ371">
            <v>446550</v>
          </cell>
          <cell r="AK371">
            <v>45173</v>
          </cell>
          <cell r="AL371" t="str">
            <v>TT dịch vụ T 09/2023, tiền nước T08/2023, gửi xe T09/2023</v>
          </cell>
        </row>
        <row r="372">
          <cell r="B372">
            <v>3610</v>
          </cell>
          <cell r="C372" t="str">
            <v>CT1.3610</v>
          </cell>
          <cell r="D372" t="str">
            <v>36</v>
          </cell>
          <cell r="E372" t="str">
            <v>Nguyễn Diệu An</v>
          </cell>
          <cell r="F372">
            <v>0</v>
          </cell>
          <cell r="G372">
            <v>94.3</v>
          </cell>
          <cell r="H372">
            <v>6000</v>
          </cell>
          <cell r="I372">
            <v>565800</v>
          </cell>
          <cell r="J372">
            <v>1</v>
          </cell>
          <cell r="K372">
            <v>1600000</v>
          </cell>
          <cell r="L372">
            <v>1600000</v>
          </cell>
          <cell r="M372">
            <v>2</v>
          </cell>
          <cell r="N372">
            <v>80000</v>
          </cell>
          <cell r="O372">
            <v>160000</v>
          </cell>
          <cell r="P372">
            <v>0</v>
          </cell>
          <cell r="Q372">
            <v>0</v>
          </cell>
          <cell r="R372">
            <v>0</v>
          </cell>
          <cell r="S372">
            <v>405</v>
          </cell>
          <cell r="T372">
            <v>419</v>
          </cell>
          <cell r="U372">
            <v>14</v>
          </cell>
          <cell r="V372">
            <v>126730.78199999999</v>
          </cell>
          <cell r="AA372">
            <v>2452530.7819999997</v>
          </cell>
          <cell r="AB372">
            <v>2452531</v>
          </cell>
          <cell r="AC372">
            <v>2452531</v>
          </cell>
          <cell r="AE372">
            <v>0</v>
          </cell>
          <cell r="AF372">
            <v>0</v>
          </cell>
          <cell r="AG372">
            <v>0</v>
          </cell>
          <cell r="AJ372">
            <v>2452531</v>
          </cell>
          <cell r="AK372">
            <v>45170</v>
          </cell>
          <cell r="AL372" t="str">
            <v>TT dịch vụ T 09/2023, tiền nước T08/2023, gửi xe T09/2023</v>
          </cell>
        </row>
        <row r="373">
          <cell r="B373">
            <v>3611</v>
          </cell>
          <cell r="C373" t="str">
            <v>CT1.3611</v>
          </cell>
          <cell r="D373" t="str">
            <v>36</v>
          </cell>
          <cell r="E373" t="str">
            <v xml:space="preserve">Phạm Thị Minh Huệ </v>
          </cell>
          <cell r="F373">
            <v>0</v>
          </cell>
          <cell r="G373">
            <v>88.9</v>
          </cell>
          <cell r="H373">
            <v>6000</v>
          </cell>
          <cell r="I373">
            <v>533400</v>
          </cell>
          <cell r="J373">
            <v>1</v>
          </cell>
          <cell r="K373">
            <v>1600000</v>
          </cell>
          <cell r="L373">
            <v>1600000</v>
          </cell>
          <cell r="M373">
            <v>2</v>
          </cell>
          <cell r="N373">
            <v>80000</v>
          </cell>
          <cell r="O373">
            <v>160000</v>
          </cell>
          <cell r="P373">
            <v>1</v>
          </cell>
          <cell r="Q373">
            <v>0</v>
          </cell>
          <cell r="R373">
            <v>0</v>
          </cell>
          <cell r="S373">
            <v>605</v>
          </cell>
          <cell r="T373">
            <v>624</v>
          </cell>
          <cell r="U373">
            <v>19</v>
          </cell>
          <cell r="V373">
            <v>177331.75949999999</v>
          </cell>
          <cell r="AA373">
            <v>2470731.7594999997</v>
          </cell>
          <cell r="AB373">
            <v>2470732</v>
          </cell>
          <cell r="AC373">
            <v>2470732</v>
          </cell>
          <cell r="AE373">
            <v>0</v>
          </cell>
          <cell r="AF373">
            <v>0</v>
          </cell>
          <cell r="AG373">
            <v>0</v>
          </cell>
          <cell r="AJ373">
            <v>2470732</v>
          </cell>
          <cell r="AK373">
            <v>45174</v>
          </cell>
          <cell r="AL373" t="str">
            <v>TT dịch vụ T 09/2023, tiền nước T08/2023, gửi xe T09/2023</v>
          </cell>
        </row>
        <row r="374">
          <cell r="B374" t="str">
            <v>CỘNG CƯ DÂN</v>
          </cell>
          <cell r="F374">
            <v>-17986835</v>
          </cell>
          <cell r="G374">
            <v>29379.599999999908</v>
          </cell>
          <cell r="H374">
            <v>2172000</v>
          </cell>
          <cell r="I374">
            <v>176277600</v>
          </cell>
          <cell r="J374">
            <v>127</v>
          </cell>
          <cell r="K374">
            <v>203200000</v>
          </cell>
          <cell r="L374">
            <v>203200000</v>
          </cell>
          <cell r="M374">
            <v>659</v>
          </cell>
          <cell r="N374">
            <v>26800000</v>
          </cell>
          <cell r="O374">
            <v>53280000</v>
          </cell>
          <cell r="P374">
            <v>70</v>
          </cell>
          <cell r="Q374">
            <v>0</v>
          </cell>
          <cell r="R374">
            <v>0</v>
          </cell>
          <cell r="S374">
            <v>183939</v>
          </cell>
          <cell r="T374">
            <v>189092</v>
          </cell>
          <cell r="U374">
            <v>5153</v>
          </cell>
          <cell r="V374">
            <v>49502530.516499907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482260130.51649964</v>
          </cell>
          <cell r="AB374">
            <v>464273297</v>
          </cell>
          <cell r="AC374">
            <v>486702832</v>
          </cell>
          <cell r="AD374">
            <v>0</v>
          </cell>
          <cell r="AE374">
            <v>-22429535</v>
          </cell>
          <cell r="AF374">
            <v>435795</v>
          </cell>
          <cell r="AG374">
            <v>-22865330</v>
          </cell>
          <cell r="AI374">
            <v>24501995</v>
          </cell>
          <cell r="AJ374">
            <v>462200837</v>
          </cell>
        </row>
        <row r="375">
          <cell r="B375" t="str">
            <v>SH01</v>
          </cell>
          <cell r="E375" t="str">
            <v>Aeon MaxValu</v>
          </cell>
          <cell r="G375">
            <v>242.5</v>
          </cell>
          <cell r="H375">
            <v>12000</v>
          </cell>
          <cell r="I375">
            <v>2910000</v>
          </cell>
          <cell r="M375">
            <v>12</v>
          </cell>
          <cell r="N375">
            <v>80000</v>
          </cell>
          <cell r="O375">
            <v>960000</v>
          </cell>
          <cell r="P375">
            <v>0</v>
          </cell>
          <cell r="Q375">
            <v>0</v>
          </cell>
          <cell r="R375">
            <v>0</v>
          </cell>
          <cell r="S375">
            <v>58</v>
          </cell>
          <cell r="T375">
            <v>68</v>
          </cell>
          <cell r="U375">
            <v>10</v>
          </cell>
          <cell r="V375">
            <v>310500</v>
          </cell>
          <cell r="W375">
            <v>2671</v>
          </cell>
          <cell r="X375">
            <v>2720</v>
          </cell>
          <cell r="Y375">
            <v>49</v>
          </cell>
          <cell r="Z375">
            <v>250047</v>
          </cell>
          <cell r="AA375">
            <v>4430547</v>
          </cell>
          <cell r="AB375">
            <v>4430547</v>
          </cell>
          <cell r="AC375">
            <v>4430547</v>
          </cell>
          <cell r="AE375">
            <v>0</v>
          </cell>
          <cell r="AF375">
            <v>0</v>
          </cell>
          <cell r="AG375">
            <v>0</v>
          </cell>
          <cell r="AJ375">
            <v>4430547</v>
          </cell>
          <cell r="AK375">
            <v>45198</v>
          </cell>
          <cell r="AL375" t="str">
            <v>TT dịch vụ T 09/2023, tiền nước T08/2023, gửi xe T09/2023</v>
          </cell>
        </row>
        <row r="376">
          <cell r="B376" t="str">
            <v>SH02</v>
          </cell>
          <cell r="E376" t="str">
            <v>Phan Thị Hồng Hạnh</v>
          </cell>
          <cell r="F376">
            <v>73233600</v>
          </cell>
          <cell r="G376">
            <v>554.79999999999995</v>
          </cell>
          <cell r="H376">
            <v>12000</v>
          </cell>
          <cell r="I376">
            <v>6657599.9999999991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6657599.9999999991</v>
          </cell>
          <cell r="AB376">
            <v>79891200</v>
          </cell>
          <cell r="AC376">
            <v>79891200</v>
          </cell>
          <cell r="AE376">
            <v>0</v>
          </cell>
          <cell r="AF376">
            <v>0</v>
          </cell>
          <cell r="AG376">
            <v>0</v>
          </cell>
          <cell r="AJ376">
            <v>79891200</v>
          </cell>
          <cell r="AK376">
            <v>45189</v>
          </cell>
          <cell r="AL376" t="str">
            <v>TT dịch vụ T 09/2023, tiền nước T08/2023, gửi xe T09/2023</v>
          </cell>
        </row>
        <row r="377">
          <cell r="B377" t="str">
            <v>SH03</v>
          </cell>
          <cell r="E377" t="str">
            <v>Lê Vân Anh</v>
          </cell>
          <cell r="F377">
            <v>0</v>
          </cell>
          <cell r="G377">
            <v>256.3</v>
          </cell>
          <cell r="H377">
            <v>12000</v>
          </cell>
          <cell r="I377">
            <v>3075600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3</v>
          </cell>
          <cell r="T377">
            <v>3</v>
          </cell>
          <cell r="U377">
            <v>0</v>
          </cell>
          <cell r="V377">
            <v>0</v>
          </cell>
          <cell r="W377">
            <v>21</v>
          </cell>
          <cell r="X377">
            <v>21</v>
          </cell>
          <cell r="Y377">
            <v>0</v>
          </cell>
          <cell r="Z377">
            <v>0</v>
          </cell>
          <cell r="AA377">
            <v>3075600</v>
          </cell>
          <cell r="AB377">
            <v>3075600</v>
          </cell>
          <cell r="AC377">
            <v>3075600</v>
          </cell>
          <cell r="AE377">
            <v>0</v>
          </cell>
          <cell r="AF377">
            <v>0</v>
          </cell>
          <cell r="AG377">
            <v>0</v>
          </cell>
          <cell r="AJ377">
            <v>3075600</v>
          </cell>
          <cell r="AK377">
            <v>45181</v>
          </cell>
          <cell r="AL377" t="str">
            <v>TT dịch vụ T 09/2023, tiền nước T08/2023, gửi xe T09/2023</v>
          </cell>
        </row>
        <row r="378">
          <cell r="B378" t="str">
            <v>SH04</v>
          </cell>
          <cell r="E378" t="str">
            <v>Café Măng Đen</v>
          </cell>
          <cell r="F378">
            <v>0</v>
          </cell>
          <cell r="G378">
            <v>206.9</v>
          </cell>
          <cell r="H378">
            <v>12000</v>
          </cell>
          <cell r="I378">
            <v>2482800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124</v>
          </cell>
          <cell r="T378">
            <v>176</v>
          </cell>
          <cell r="U378">
            <v>52</v>
          </cell>
          <cell r="V378">
            <v>1614600</v>
          </cell>
          <cell r="W378">
            <v>54</v>
          </cell>
          <cell r="X378">
            <v>128</v>
          </cell>
          <cell r="Y378">
            <v>74</v>
          </cell>
          <cell r="Z378">
            <v>377622</v>
          </cell>
          <cell r="AA378">
            <v>4475022</v>
          </cell>
          <cell r="AB378">
            <v>4475022</v>
          </cell>
          <cell r="AC378">
            <v>4475022</v>
          </cell>
          <cell r="AE378">
            <v>0</v>
          </cell>
          <cell r="AF378">
            <v>0</v>
          </cell>
          <cell r="AG378">
            <v>0</v>
          </cell>
          <cell r="AJ378">
            <v>4475022</v>
          </cell>
          <cell r="AK378">
            <v>45185</v>
          </cell>
          <cell r="AL378" t="str">
            <v>TT dịch vụ T 09/2023, tiền nước T08/2023, gửi xe T09/2023</v>
          </cell>
        </row>
        <row r="379">
          <cell r="B379" t="str">
            <v>CỘNG SHOP HOUSE</v>
          </cell>
          <cell r="F379">
            <v>73233600</v>
          </cell>
          <cell r="G379">
            <v>1260.5</v>
          </cell>
          <cell r="H379">
            <v>48000</v>
          </cell>
          <cell r="I379">
            <v>15126000</v>
          </cell>
          <cell r="J379">
            <v>0</v>
          </cell>
          <cell r="K379">
            <v>0</v>
          </cell>
          <cell r="L379">
            <v>0</v>
          </cell>
          <cell r="M379">
            <v>12</v>
          </cell>
          <cell r="N379">
            <v>80000</v>
          </cell>
          <cell r="O379">
            <v>960000</v>
          </cell>
          <cell r="P379">
            <v>0</v>
          </cell>
          <cell r="Q379">
            <v>0</v>
          </cell>
          <cell r="R379">
            <v>0</v>
          </cell>
          <cell r="S379">
            <v>185</v>
          </cell>
          <cell r="T379">
            <v>247</v>
          </cell>
          <cell r="U379">
            <v>62</v>
          </cell>
          <cell r="V379">
            <v>1925100</v>
          </cell>
          <cell r="W379">
            <v>2746</v>
          </cell>
          <cell r="X379">
            <v>2869</v>
          </cell>
          <cell r="Y379">
            <v>123</v>
          </cell>
          <cell r="Z379">
            <v>627669</v>
          </cell>
          <cell r="AA379">
            <v>18638769</v>
          </cell>
          <cell r="AB379">
            <v>91872369</v>
          </cell>
          <cell r="AC379">
            <v>91872369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91872369</v>
          </cell>
        </row>
      </sheetData>
      <sheetData sheetId="7"/>
      <sheetData sheetId="8"/>
      <sheetData sheetId="9"/>
      <sheetData sheetId="10"/>
      <sheetData sheetId="11">
        <row r="97">
          <cell r="B97" t="str">
            <v>PC09.01</v>
          </cell>
          <cell r="C97">
            <v>45170</v>
          </cell>
          <cell r="D97" t="str">
            <v>Phùng Thái Huệ</v>
          </cell>
          <cell r="E97" t="str">
            <v>KT BQL CT1-A10</v>
          </cell>
          <cell r="F97" t="str">
            <v>Chi mua 10 bình  nước uống</v>
          </cell>
          <cell r="H97">
            <v>400000</v>
          </cell>
        </row>
        <row r="98">
          <cell r="B98" t="str">
            <v>PC09.02</v>
          </cell>
          <cell r="C98">
            <v>45174</v>
          </cell>
          <cell r="D98" t="str">
            <v xml:space="preserve">Đỗ Văn Tuyên </v>
          </cell>
          <cell r="E98" t="str">
            <v>TBQL CT1-A10</v>
          </cell>
          <cell r="F98" t="str">
            <v>Tuyên TBQL  ứng lương tháng 8.2023</v>
          </cell>
          <cell r="H98">
            <v>5000000</v>
          </cell>
        </row>
        <row r="99">
          <cell r="B99" t="str">
            <v>PC09.03</v>
          </cell>
          <cell r="C99">
            <v>45175</v>
          </cell>
          <cell r="D99" t="str">
            <v>Phùng Thái Huệ</v>
          </cell>
          <cell r="E99" t="str">
            <v>KT BQL CT1-A10</v>
          </cell>
          <cell r="F99" t="str">
            <v>Chi photo sổ quỹ</v>
          </cell>
          <cell r="H99">
            <v>70000</v>
          </cell>
        </row>
        <row r="100">
          <cell r="B100" t="str">
            <v>PC09.04</v>
          </cell>
          <cell r="C100">
            <v>45175</v>
          </cell>
          <cell r="D100" t="str">
            <v>Phùng Thái Huệ</v>
          </cell>
          <cell r="E100" t="str">
            <v>KT BQL CT1-A10</v>
          </cell>
          <cell r="F100" t="str">
            <v>Chi mua 100 thẻ từ xe máy tại toà CT1-A10</v>
          </cell>
          <cell r="H100">
            <v>1650000</v>
          </cell>
        </row>
        <row r="101">
          <cell r="B101" t="str">
            <v>PC09.05</v>
          </cell>
          <cell r="C101">
            <v>45177</v>
          </cell>
          <cell r="D101" t="str">
            <v>Vũ Thị Huyền</v>
          </cell>
          <cell r="E101" t="str">
            <v>GĐ Tài Chính</v>
          </cell>
          <cell r="F101" t="str">
            <v>Thanh toán tiền vận chuyển rác T8.2023</v>
          </cell>
          <cell r="H101">
            <v>16000000</v>
          </cell>
        </row>
        <row r="102">
          <cell r="B102" t="str">
            <v>PC09.06</v>
          </cell>
          <cell r="C102">
            <v>45181</v>
          </cell>
          <cell r="D102" t="str">
            <v>Phùng Thái Huệ</v>
          </cell>
          <cell r="E102" t="str">
            <v>KT BQL CT1-A10</v>
          </cell>
          <cell r="F102" t="str">
            <v>Chi tiền dịch vụ kiểm soát chuột và côn trùng tháng 06+07/20223</v>
          </cell>
          <cell r="H102">
            <v>7660000</v>
          </cell>
        </row>
        <row r="103">
          <cell r="B103" t="str">
            <v>PC09.07</v>
          </cell>
          <cell r="C103">
            <v>45181</v>
          </cell>
          <cell r="D103" t="str">
            <v>Phùng Thái Huệ</v>
          </cell>
          <cell r="E103" t="str">
            <v>KT BQL CT1-A10</v>
          </cell>
          <cell r="F103" t="str">
            <v>Chi tiền dịch vụ chăm sóc cây xanh tháng 07+08/2023</v>
          </cell>
          <cell r="H103">
            <v>8640000</v>
          </cell>
        </row>
        <row r="104">
          <cell r="B104" t="str">
            <v>PC09.08</v>
          </cell>
          <cell r="C104">
            <v>45183</v>
          </cell>
          <cell r="D104" t="str">
            <v>Lê Thị Hồng Thuý</v>
          </cell>
          <cell r="E104" t="str">
            <v>Thủ quỹ Công ty</v>
          </cell>
          <cell r="F104" t="str">
            <v>Chi nộp quỹ công ty</v>
          </cell>
          <cell r="H104">
            <v>10000000</v>
          </cell>
        </row>
        <row r="105">
          <cell r="B105" t="str">
            <v>PC09.09</v>
          </cell>
          <cell r="C105">
            <v>45185</v>
          </cell>
          <cell r="D105" t="str">
            <v xml:space="preserve">Đỗ Văn Tuyên </v>
          </cell>
          <cell r="E105" t="str">
            <v>TBQL CT1-A10</v>
          </cell>
          <cell r="F105" t="str">
            <v xml:space="preserve">Chi mua ô để sảnh phục vụ cư dân </v>
          </cell>
          <cell r="H105">
            <v>1179200</v>
          </cell>
        </row>
        <row r="106">
          <cell r="B106" t="str">
            <v>PC09.10</v>
          </cell>
          <cell r="C106">
            <v>45188</v>
          </cell>
          <cell r="D106" t="str">
            <v>Ngô Duy Thế</v>
          </cell>
          <cell r="E106" t="str">
            <v>Nhân viên kỹ thuật</v>
          </cell>
          <cell r="F106" t="str">
            <v>Thế kỹ thuật ứng lương tháng 9.2023</v>
          </cell>
          <cell r="H106">
            <v>2000000</v>
          </cell>
        </row>
        <row r="107">
          <cell r="B107" t="str">
            <v>PC09.11</v>
          </cell>
          <cell r="C107">
            <v>45189</v>
          </cell>
          <cell r="D107" t="str">
            <v xml:space="preserve">Đỗ Văn Tuyên </v>
          </cell>
          <cell r="E107" t="str">
            <v>TBQL CT1-A10</v>
          </cell>
          <cell r="F107" t="str">
            <v>Chi trang trí tổ chức chào đón trung thu năm 2023</v>
          </cell>
          <cell r="H107">
            <v>8783000</v>
          </cell>
        </row>
        <row r="108">
          <cell r="B108" t="str">
            <v>PC09.12</v>
          </cell>
          <cell r="C108">
            <v>45189</v>
          </cell>
          <cell r="D108" t="str">
            <v>Lê Thị Hồng Thuý</v>
          </cell>
          <cell r="E108" t="str">
            <v>Thủ quỹ Công ty</v>
          </cell>
          <cell r="F108" t="str">
            <v>Chi nộp quỹ công ty</v>
          </cell>
          <cell r="H108">
            <v>10000000</v>
          </cell>
        </row>
        <row r="109">
          <cell r="B109" t="str">
            <v>PC09.13</v>
          </cell>
          <cell r="C109">
            <v>45195</v>
          </cell>
          <cell r="D109" t="str">
            <v>Phùng Thái Huệ</v>
          </cell>
          <cell r="E109" t="str">
            <v>KT BQL CT1-A10</v>
          </cell>
          <cell r="F109" t="str">
            <v>Chi tiền ngoại giao điện điều hoà</v>
          </cell>
          <cell r="H109">
            <v>2000000</v>
          </cell>
        </row>
        <row r="110">
          <cell r="B110" t="str">
            <v>PC09.14</v>
          </cell>
          <cell r="C110">
            <v>45198</v>
          </cell>
          <cell r="D110" t="str">
            <v>Phùng Thái Huệ</v>
          </cell>
          <cell r="E110" t="str">
            <v>KT BQL CT1-A10</v>
          </cell>
          <cell r="F110" t="str">
            <v>Chi tiền mua đồ thắp hương rằm, M1 tháng 9.2023</v>
          </cell>
          <cell r="H110">
            <v>500000</v>
          </cell>
        </row>
        <row r="111">
          <cell r="B111" t="str">
            <v>PC09.15</v>
          </cell>
          <cell r="C111">
            <v>45198</v>
          </cell>
          <cell r="D111" t="str">
            <v>Trần Ngọc Hoà</v>
          </cell>
          <cell r="E111" t="str">
            <v>KST BQL CT1-A10</v>
          </cell>
          <cell r="F111" t="str">
            <v>Chi tiền chi phí lắp đặt vị trí sạc xe điện tại toà CT1-A10</v>
          </cell>
          <cell r="H111">
            <v>8427285</v>
          </cell>
        </row>
        <row r="112">
          <cell r="B112" t="str">
            <v>PC09.16</v>
          </cell>
          <cell r="C112">
            <v>45198</v>
          </cell>
          <cell r="D112" t="str">
            <v>Phùng Thái Huệ</v>
          </cell>
          <cell r="E112" t="str">
            <v>KT BQL CT1-A10</v>
          </cell>
          <cell r="F112" t="str">
            <v>Chi đổ mực in phòng BQL</v>
          </cell>
          <cell r="H112">
            <v>130000</v>
          </cell>
        </row>
        <row r="113">
          <cell r="B113" t="str">
            <v>PC09.17</v>
          </cell>
          <cell r="C113">
            <v>45199</v>
          </cell>
          <cell r="D113" t="str">
            <v>Trịnh Quang Tùng</v>
          </cell>
          <cell r="E113" t="str">
            <v>Căn Hộ 12A09</v>
          </cell>
          <cell r="F113" t="str">
            <v>Chi hoàn cọc sửa chữa căn hộ 12A09 toà CT1-A10</v>
          </cell>
          <cell r="H113">
            <v>5000000</v>
          </cell>
        </row>
        <row r="114">
          <cell r="B114" t="str">
            <v>PC09.18</v>
          </cell>
          <cell r="C114">
            <v>45199</v>
          </cell>
          <cell r="D114" t="str">
            <v>Trần Ngọc Hoà</v>
          </cell>
          <cell r="E114" t="str">
            <v>KST BQL CT1-A10</v>
          </cell>
          <cell r="F114" t="str">
            <v>Chi tiền sửa chữa nhỏ tháng 9.2023</v>
          </cell>
          <cell r="H114">
            <v>1540000</v>
          </cell>
        </row>
        <row r="115">
          <cell r="B115" t="str">
            <v>PC09.19</v>
          </cell>
        </row>
        <row r="116">
          <cell r="B116" t="str">
            <v>PC09.20</v>
          </cell>
        </row>
        <row r="117">
          <cell r="B117" t="str">
            <v>PC09.21</v>
          </cell>
        </row>
        <row r="118">
          <cell r="B118" t="str">
            <v>PC09.22</v>
          </cell>
        </row>
        <row r="119">
          <cell r="B119" t="str">
            <v>PC09.23</v>
          </cell>
        </row>
        <row r="120">
          <cell r="B120" t="str">
            <v>PC09.24</v>
          </cell>
        </row>
        <row r="121">
          <cell r="B121" t="str">
            <v>PC09.25</v>
          </cell>
        </row>
        <row r="122">
          <cell r="B122" t="str">
            <v>PC09.26</v>
          </cell>
        </row>
        <row r="123">
          <cell r="B123" t="str">
            <v>PC09.27</v>
          </cell>
        </row>
        <row r="124">
          <cell r="B124" t="str">
            <v>PC09.28</v>
          </cell>
        </row>
        <row r="125">
          <cell r="B125" t="str">
            <v>PC09.29</v>
          </cell>
        </row>
        <row r="126">
          <cell r="B126" t="str">
            <v>PC09.30</v>
          </cell>
        </row>
        <row r="127">
          <cell r="B127" t="str">
            <v>PC09.31</v>
          </cell>
        </row>
        <row r="128">
          <cell r="B128" t="str">
            <v>PC09.32</v>
          </cell>
        </row>
        <row r="129">
          <cell r="B129" t="str">
            <v>PC09.33</v>
          </cell>
        </row>
      </sheetData>
      <sheetData sheetId="12"/>
      <sheetData sheetId="13"/>
      <sheetData sheetId="14">
        <row r="6">
          <cell r="B6">
            <v>401</v>
          </cell>
          <cell r="C6" t="str">
            <v>Nguyễn Hoàn Châu</v>
          </cell>
          <cell r="D6" t="str">
            <v>LT</v>
          </cell>
          <cell r="E6">
            <v>473</v>
          </cell>
          <cell r="F6">
            <v>501</v>
          </cell>
          <cell r="G6">
            <v>28</v>
          </cell>
          <cell r="H6">
            <v>10</v>
          </cell>
          <cell r="I6">
            <v>7500</v>
          </cell>
          <cell r="J6">
            <v>75000</v>
          </cell>
          <cell r="K6">
            <v>10</v>
          </cell>
          <cell r="L6">
            <v>8800</v>
          </cell>
          <cell r="M6">
            <v>88000</v>
          </cell>
          <cell r="N6">
            <v>8</v>
          </cell>
          <cell r="O6">
            <v>12000</v>
          </cell>
          <cell r="P6">
            <v>96000</v>
          </cell>
          <cell r="Q6">
            <v>0</v>
          </cell>
          <cell r="R6" t="str">
            <v/>
          </cell>
          <cell r="S6" t="str">
            <v/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259000</v>
          </cell>
          <cell r="AA6">
            <v>25900</v>
          </cell>
          <cell r="AB6">
            <v>12950</v>
          </cell>
          <cell r="AC6">
            <v>297850</v>
          </cell>
        </row>
        <row r="7">
          <cell r="B7">
            <v>402</v>
          </cell>
          <cell r="C7" t="str">
            <v>Ngô Hồng Quân</v>
          </cell>
          <cell r="D7" t="str">
            <v>LT</v>
          </cell>
          <cell r="E7">
            <v>386</v>
          </cell>
          <cell r="F7">
            <v>396</v>
          </cell>
          <cell r="G7">
            <v>10</v>
          </cell>
          <cell r="H7">
            <v>10</v>
          </cell>
          <cell r="I7">
            <v>7500</v>
          </cell>
          <cell r="J7">
            <v>75000</v>
          </cell>
          <cell r="K7">
            <v>0</v>
          </cell>
          <cell r="L7" t="str">
            <v/>
          </cell>
          <cell r="M7" t="str">
            <v/>
          </cell>
          <cell r="N7">
            <v>0</v>
          </cell>
          <cell r="O7" t="str">
            <v/>
          </cell>
          <cell r="P7" t="str">
            <v/>
          </cell>
          <cell r="Q7">
            <v>0</v>
          </cell>
          <cell r="R7" t="str">
            <v/>
          </cell>
          <cell r="S7" t="str">
            <v/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75000</v>
          </cell>
          <cell r="AA7">
            <v>7500</v>
          </cell>
          <cell r="AB7">
            <v>3750</v>
          </cell>
          <cell r="AC7">
            <v>86250</v>
          </cell>
        </row>
        <row r="8">
          <cell r="B8">
            <v>403</v>
          </cell>
          <cell r="C8" t="str">
            <v>Nguyễn Tiến Thanh</v>
          </cell>
          <cell r="D8" t="str">
            <v>LT</v>
          </cell>
          <cell r="E8">
            <v>104</v>
          </cell>
          <cell r="F8">
            <v>106</v>
          </cell>
          <cell r="G8">
            <v>2</v>
          </cell>
          <cell r="H8">
            <v>2</v>
          </cell>
          <cell r="I8">
            <v>7500</v>
          </cell>
          <cell r="J8">
            <v>15000</v>
          </cell>
          <cell r="K8">
            <v>0</v>
          </cell>
          <cell r="L8" t="str">
            <v/>
          </cell>
          <cell r="M8" t="str">
            <v/>
          </cell>
          <cell r="N8">
            <v>0</v>
          </cell>
          <cell r="O8" t="str">
            <v/>
          </cell>
          <cell r="P8" t="str">
            <v/>
          </cell>
          <cell r="Q8">
            <v>0</v>
          </cell>
          <cell r="R8" t="str">
            <v/>
          </cell>
          <cell r="S8" t="str">
            <v/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15000</v>
          </cell>
          <cell r="AA8">
            <v>1500</v>
          </cell>
          <cell r="AB8">
            <v>750</v>
          </cell>
          <cell r="AC8">
            <v>17250</v>
          </cell>
        </row>
        <row r="9">
          <cell r="B9">
            <v>404</v>
          </cell>
          <cell r="C9" t="str">
            <v>Nguyễn Tiến Thanh</v>
          </cell>
          <cell r="D9" t="str">
            <v>LT</v>
          </cell>
          <cell r="E9">
            <v>408</v>
          </cell>
          <cell r="F9">
            <v>411</v>
          </cell>
          <cell r="G9">
            <v>3</v>
          </cell>
          <cell r="H9">
            <v>3</v>
          </cell>
          <cell r="I9">
            <v>7500</v>
          </cell>
          <cell r="J9">
            <v>22500</v>
          </cell>
          <cell r="K9">
            <v>0</v>
          </cell>
          <cell r="L9" t="str">
            <v/>
          </cell>
          <cell r="M9" t="str">
            <v/>
          </cell>
          <cell r="N9">
            <v>0</v>
          </cell>
          <cell r="O9" t="str">
            <v/>
          </cell>
          <cell r="P9" t="str">
            <v/>
          </cell>
          <cell r="Q9">
            <v>0</v>
          </cell>
          <cell r="R9" t="str">
            <v/>
          </cell>
          <cell r="S9" t="str">
            <v/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22500</v>
          </cell>
          <cell r="AA9">
            <v>2250</v>
          </cell>
          <cell r="AB9">
            <v>1125</v>
          </cell>
          <cell r="AC9">
            <v>25875</v>
          </cell>
        </row>
        <row r="10">
          <cell r="B10">
            <v>405</v>
          </cell>
          <cell r="C10" t="str">
            <v>Nguyễn Hữu Vinh</v>
          </cell>
          <cell r="D10" t="str">
            <v>LT</v>
          </cell>
          <cell r="E10">
            <v>835</v>
          </cell>
          <cell r="F10">
            <v>851</v>
          </cell>
          <cell r="G10">
            <v>16</v>
          </cell>
          <cell r="H10">
            <v>10</v>
          </cell>
          <cell r="I10">
            <v>7500</v>
          </cell>
          <cell r="J10">
            <v>75000</v>
          </cell>
          <cell r="K10">
            <v>6</v>
          </cell>
          <cell r="L10">
            <v>8800</v>
          </cell>
          <cell r="M10">
            <v>52800</v>
          </cell>
          <cell r="N10">
            <v>0</v>
          </cell>
          <cell r="O10" t="str">
            <v/>
          </cell>
          <cell r="P10" t="str">
            <v/>
          </cell>
          <cell r="Q10">
            <v>0</v>
          </cell>
          <cell r="R10" t="str">
            <v/>
          </cell>
          <cell r="S10" t="str">
            <v/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127800</v>
          </cell>
          <cell r="AA10">
            <v>12780</v>
          </cell>
          <cell r="AB10">
            <v>6390</v>
          </cell>
          <cell r="AC10">
            <v>146970</v>
          </cell>
        </row>
        <row r="11">
          <cell r="B11">
            <v>406</v>
          </cell>
          <cell r="C11" t="str">
            <v>Phạm Văn Hùng</v>
          </cell>
          <cell r="D11" t="str">
            <v>LT</v>
          </cell>
          <cell r="E11">
            <v>282</v>
          </cell>
          <cell r="F11">
            <v>306</v>
          </cell>
          <cell r="G11">
            <v>24</v>
          </cell>
          <cell r="H11">
            <v>10</v>
          </cell>
          <cell r="I11">
            <v>7500</v>
          </cell>
          <cell r="J11">
            <v>75000</v>
          </cell>
          <cell r="K11">
            <v>10</v>
          </cell>
          <cell r="L11">
            <v>8800</v>
          </cell>
          <cell r="M11">
            <v>88000</v>
          </cell>
          <cell r="N11">
            <v>4</v>
          </cell>
          <cell r="O11">
            <v>12000</v>
          </cell>
          <cell r="P11">
            <v>48000</v>
          </cell>
          <cell r="Q11">
            <v>0</v>
          </cell>
          <cell r="R11" t="str">
            <v/>
          </cell>
          <cell r="S11" t="str">
            <v/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211000</v>
          </cell>
          <cell r="AA11">
            <v>21100</v>
          </cell>
          <cell r="AB11">
            <v>10550</v>
          </cell>
          <cell r="AC11">
            <v>242650</v>
          </cell>
        </row>
        <row r="12">
          <cell r="B12">
            <v>407</v>
          </cell>
          <cell r="C12" t="str">
            <v>Phạm Thị Mai Hương</v>
          </cell>
          <cell r="D12" t="str">
            <v>LT</v>
          </cell>
          <cell r="E12">
            <v>705</v>
          </cell>
          <cell r="F12">
            <v>721</v>
          </cell>
          <cell r="G12">
            <v>16</v>
          </cell>
          <cell r="H12">
            <v>10</v>
          </cell>
          <cell r="I12">
            <v>7500</v>
          </cell>
          <cell r="J12">
            <v>75000</v>
          </cell>
          <cell r="K12">
            <v>6</v>
          </cell>
          <cell r="L12">
            <v>8800</v>
          </cell>
          <cell r="M12">
            <v>52800</v>
          </cell>
          <cell r="N12">
            <v>0</v>
          </cell>
          <cell r="O12" t="str">
            <v/>
          </cell>
          <cell r="P12" t="str">
            <v/>
          </cell>
          <cell r="Q12">
            <v>0</v>
          </cell>
          <cell r="R12" t="str">
            <v/>
          </cell>
          <cell r="S12" t="str">
            <v/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127800</v>
          </cell>
          <cell r="AA12">
            <v>12780</v>
          </cell>
          <cell r="AB12">
            <v>6390</v>
          </cell>
          <cell r="AC12">
            <v>146970</v>
          </cell>
        </row>
        <row r="13">
          <cell r="B13">
            <v>408</v>
          </cell>
          <cell r="C13" t="str">
            <v>Nguyễn Thanh Bình</v>
          </cell>
          <cell r="D13" t="str">
            <v>LT</v>
          </cell>
          <cell r="E13">
            <v>177</v>
          </cell>
          <cell r="F13">
            <v>183</v>
          </cell>
          <cell r="G13">
            <v>6</v>
          </cell>
          <cell r="H13">
            <v>6</v>
          </cell>
          <cell r="I13">
            <v>7500</v>
          </cell>
          <cell r="J13">
            <v>45000</v>
          </cell>
          <cell r="K13">
            <v>0</v>
          </cell>
          <cell r="L13" t="str">
            <v/>
          </cell>
          <cell r="M13" t="str">
            <v/>
          </cell>
          <cell r="N13">
            <v>0</v>
          </cell>
          <cell r="O13" t="str">
            <v/>
          </cell>
          <cell r="P13" t="str">
            <v/>
          </cell>
          <cell r="Q13">
            <v>0</v>
          </cell>
          <cell r="R13" t="str">
            <v/>
          </cell>
          <cell r="S13" t="str">
            <v/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45000</v>
          </cell>
          <cell r="AA13">
            <v>4500</v>
          </cell>
          <cell r="AB13">
            <v>2250</v>
          </cell>
          <cell r="AC13">
            <v>51750</v>
          </cell>
        </row>
        <row r="14">
          <cell r="B14">
            <v>409</v>
          </cell>
          <cell r="C14" t="str">
            <v>Nguyễn Thị Lâm</v>
          </cell>
          <cell r="D14" t="str">
            <v>LT</v>
          </cell>
          <cell r="E14">
            <v>392</v>
          </cell>
          <cell r="F14">
            <v>407</v>
          </cell>
          <cell r="G14">
            <v>15</v>
          </cell>
          <cell r="H14">
            <v>10</v>
          </cell>
          <cell r="I14">
            <v>7500</v>
          </cell>
          <cell r="J14">
            <v>75000</v>
          </cell>
          <cell r="K14">
            <v>5</v>
          </cell>
          <cell r="L14">
            <v>8800</v>
          </cell>
          <cell r="M14">
            <v>44000</v>
          </cell>
          <cell r="N14">
            <v>0</v>
          </cell>
          <cell r="O14" t="str">
            <v/>
          </cell>
          <cell r="P14" t="str">
            <v/>
          </cell>
          <cell r="Q14">
            <v>0</v>
          </cell>
          <cell r="R14" t="str">
            <v/>
          </cell>
          <cell r="S14" t="str">
            <v/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119000</v>
          </cell>
          <cell r="AA14">
            <v>11900</v>
          </cell>
          <cell r="AB14">
            <v>5950</v>
          </cell>
          <cell r="AC14">
            <v>136850</v>
          </cell>
        </row>
        <row r="15">
          <cell r="B15">
            <v>410</v>
          </cell>
          <cell r="C15" t="str">
            <v>Bùi Thị Miền</v>
          </cell>
          <cell r="D15" t="str">
            <v>LT</v>
          </cell>
          <cell r="E15">
            <v>706</v>
          </cell>
          <cell r="F15">
            <v>732</v>
          </cell>
          <cell r="G15">
            <v>26</v>
          </cell>
          <cell r="H15">
            <v>10</v>
          </cell>
          <cell r="I15">
            <v>7500</v>
          </cell>
          <cell r="J15">
            <v>75000</v>
          </cell>
          <cell r="K15">
            <v>10</v>
          </cell>
          <cell r="L15">
            <v>8800</v>
          </cell>
          <cell r="M15">
            <v>88000</v>
          </cell>
          <cell r="N15">
            <v>6</v>
          </cell>
          <cell r="O15">
            <v>12000</v>
          </cell>
          <cell r="P15">
            <v>72000</v>
          </cell>
          <cell r="Q15">
            <v>0</v>
          </cell>
          <cell r="R15" t="str">
            <v/>
          </cell>
          <cell r="S15" t="str">
            <v/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235000</v>
          </cell>
          <cell r="AA15">
            <v>23500</v>
          </cell>
          <cell r="AB15">
            <v>11750</v>
          </cell>
          <cell r="AC15">
            <v>270250</v>
          </cell>
        </row>
        <row r="16">
          <cell r="B16">
            <v>411</v>
          </cell>
          <cell r="C16" t="str">
            <v>Đặng Thị Huế</v>
          </cell>
          <cell r="D16" t="str">
            <v>LT</v>
          </cell>
          <cell r="E16">
            <v>437</v>
          </cell>
          <cell r="F16">
            <v>441</v>
          </cell>
          <cell r="G16">
            <v>4</v>
          </cell>
          <cell r="H16">
            <v>4</v>
          </cell>
          <cell r="I16">
            <v>7500</v>
          </cell>
          <cell r="J16">
            <v>30000</v>
          </cell>
          <cell r="K16">
            <v>0</v>
          </cell>
          <cell r="L16" t="str">
            <v/>
          </cell>
          <cell r="M16" t="str">
            <v/>
          </cell>
          <cell r="N16">
            <v>0</v>
          </cell>
          <cell r="O16" t="str">
            <v/>
          </cell>
          <cell r="P16" t="str">
            <v/>
          </cell>
          <cell r="Q16">
            <v>0</v>
          </cell>
          <cell r="R16" t="str">
            <v/>
          </cell>
          <cell r="S16" t="str">
            <v/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30000</v>
          </cell>
          <cell r="AA16">
            <v>3000</v>
          </cell>
          <cell r="AB16">
            <v>1500</v>
          </cell>
          <cell r="AC16">
            <v>34500</v>
          </cell>
        </row>
        <row r="17">
          <cell r="B17">
            <v>501</v>
          </cell>
          <cell r="C17" t="str">
            <v>Vũ Ngọc Tân</v>
          </cell>
          <cell r="D17" t="str">
            <v>LT</v>
          </cell>
          <cell r="E17">
            <v>755</v>
          </cell>
          <cell r="F17">
            <v>774</v>
          </cell>
          <cell r="G17">
            <v>19</v>
          </cell>
          <cell r="H17">
            <v>10</v>
          </cell>
          <cell r="I17">
            <v>7500</v>
          </cell>
          <cell r="J17">
            <v>75000</v>
          </cell>
          <cell r="K17">
            <v>9</v>
          </cell>
          <cell r="L17">
            <v>8800</v>
          </cell>
          <cell r="M17">
            <v>79200</v>
          </cell>
          <cell r="N17">
            <v>0</v>
          </cell>
          <cell r="O17" t="str">
            <v/>
          </cell>
          <cell r="P17" t="str">
            <v/>
          </cell>
          <cell r="Q17">
            <v>0</v>
          </cell>
          <cell r="R17" t="str">
            <v/>
          </cell>
          <cell r="S17" t="str">
            <v/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154200</v>
          </cell>
          <cell r="AA17">
            <v>15420</v>
          </cell>
          <cell r="AB17">
            <v>7710</v>
          </cell>
          <cell r="AC17">
            <v>177330</v>
          </cell>
        </row>
        <row r="18">
          <cell r="B18">
            <v>502</v>
          </cell>
          <cell r="C18" t="str">
            <v>Nguyễn Chí Thanh</v>
          </cell>
          <cell r="D18" t="str">
            <v>LT</v>
          </cell>
          <cell r="E18">
            <v>106</v>
          </cell>
          <cell r="F18">
            <v>117</v>
          </cell>
          <cell r="G18">
            <v>11</v>
          </cell>
          <cell r="H18">
            <v>10</v>
          </cell>
          <cell r="I18">
            <v>7500</v>
          </cell>
          <cell r="J18">
            <v>75000</v>
          </cell>
          <cell r="K18">
            <v>1</v>
          </cell>
          <cell r="L18">
            <v>8800</v>
          </cell>
          <cell r="M18">
            <v>8800</v>
          </cell>
          <cell r="N18">
            <v>0</v>
          </cell>
          <cell r="O18" t="str">
            <v/>
          </cell>
          <cell r="P18" t="str">
            <v/>
          </cell>
          <cell r="Q18">
            <v>0</v>
          </cell>
          <cell r="R18" t="str">
            <v/>
          </cell>
          <cell r="S18" t="str">
            <v/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83800</v>
          </cell>
          <cell r="AA18">
            <v>8380</v>
          </cell>
          <cell r="AB18">
            <v>4190</v>
          </cell>
          <cell r="AC18">
            <v>96370</v>
          </cell>
        </row>
        <row r="19">
          <cell r="B19">
            <v>503</v>
          </cell>
          <cell r="C19" t="str">
            <v>Nguyễn Thị Hạnh</v>
          </cell>
          <cell r="D19" t="str">
            <v>LT</v>
          </cell>
          <cell r="E19">
            <v>435</v>
          </cell>
          <cell r="F19">
            <v>449</v>
          </cell>
          <cell r="G19">
            <v>14</v>
          </cell>
          <cell r="H19">
            <v>10</v>
          </cell>
          <cell r="I19">
            <v>7500</v>
          </cell>
          <cell r="J19">
            <v>75000</v>
          </cell>
          <cell r="K19">
            <v>4</v>
          </cell>
          <cell r="L19">
            <v>8800</v>
          </cell>
          <cell r="M19">
            <v>35200</v>
          </cell>
          <cell r="N19">
            <v>0</v>
          </cell>
          <cell r="O19" t="str">
            <v/>
          </cell>
          <cell r="P19" t="str">
            <v/>
          </cell>
          <cell r="Q19">
            <v>0</v>
          </cell>
          <cell r="R19" t="str">
            <v/>
          </cell>
          <cell r="S19" t="str">
            <v/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110200</v>
          </cell>
          <cell r="AA19">
            <v>11020</v>
          </cell>
          <cell r="AB19">
            <v>5510</v>
          </cell>
          <cell r="AC19">
            <v>126730</v>
          </cell>
        </row>
        <row r="20">
          <cell r="B20">
            <v>504</v>
          </cell>
          <cell r="C20" t="str">
            <v>Hoàng Xuân Trung</v>
          </cell>
          <cell r="D20" t="str">
            <v>LT</v>
          </cell>
          <cell r="E20">
            <v>535</v>
          </cell>
          <cell r="F20">
            <v>549</v>
          </cell>
          <cell r="G20">
            <v>14</v>
          </cell>
          <cell r="H20">
            <v>10</v>
          </cell>
          <cell r="I20">
            <v>7500</v>
          </cell>
          <cell r="J20">
            <v>75000</v>
          </cell>
          <cell r="K20">
            <v>4</v>
          </cell>
          <cell r="L20">
            <v>8800</v>
          </cell>
          <cell r="M20">
            <v>35200</v>
          </cell>
          <cell r="N20">
            <v>0</v>
          </cell>
          <cell r="O20" t="str">
            <v/>
          </cell>
          <cell r="P20" t="str">
            <v/>
          </cell>
          <cell r="Q20">
            <v>0</v>
          </cell>
          <cell r="R20" t="str">
            <v/>
          </cell>
          <cell r="S20" t="str">
            <v/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110200</v>
          </cell>
          <cell r="AA20">
            <v>11020</v>
          </cell>
          <cell r="AB20">
            <v>5510</v>
          </cell>
          <cell r="AC20">
            <v>126730</v>
          </cell>
        </row>
        <row r="21">
          <cell r="B21">
            <v>505</v>
          </cell>
          <cell r="C21" t="str">
            <v>Vũ Hồng Ngọc</v>
          </cell>
          <cell r="D21" t="str">
            <v>LT</v>
          </cell>
          <cell r="E21">
            <v>43</v>
          </cell>
          <cell r="F21">
            <v>47</v>
          </cell>
          <cell r="G21">
            <v>4</v>
          </cell>
          <cell r="H21">
            <v>4</v>
          </cell>
          <cell r="I21">
            <v>7500</v>
          </cell>
          <cell r="J21">
            <v>30000</v>
          </cell>
          <cell r="K21">
            <v>0</v>
          </cell>
          <cell r="L21" t="str">
            <v/>
          </cell>
          <cell r="M21" t="str">
            <v/>
          </cell>
          <cell r="N21">
            <v>0</v>
          </cell>
          <cell r="O21" t="str">
            <v/>
          </cell>
          <cell r="P21" t="str">
            <v/>
          </cell>
          <cell r="Q21">
            <v>0</v>
          </cell>
          <cell r="R21" t="str">
            <v/>
          </cell>
          <cell r="S21" t="str">
            <v/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30000</v>
          </cell>
          <cell r="AA21">
            <v>3000</v>
          </cell>
          <cell r="AB21">
            <v>1500</v>
          </cell>
          <cell r="AC21">
            <v>34500</v>
          </cell>
        </row>
        <row r="22">
          <cell r="B22">
            <v>506</v>
          </cell>
          <cell r="C22" t="str">
            <v>Bùi Đình Việt</v>
          </cell>
          <cell r="D22" t="str">
            <v>LT</v>
          </cell>
          <cell r="E22">
            <v>444</v>
          </cell>
          <cell r="F22">
            <v>455</v>
          </cell>
          <cell r="G22">
            <v>11</v>
          </cell>
          <cell r="H22">
            <v>10</v>
          </cell>
          <cell r="I22">
            <v>7500</v>
          </cell>
          <cell r="J22">
            <v>75000</v>
          </cell>
          <cell r="K22">
            <v>1</v>
          </cell>
          <cell r="L22">
            <v>8800</v>
          </cell>
          <cell r="M22">
            <v>8800</v>
          </cell>
          <cell r="N22">
            <v>0</v>
          </cell>
          <cell r="O22" t="str">
            <v/>
          </cell>
          <cell r="P22" t="str">
            <v/>
          </cell>
          <cell r="Q22">
            <v>0</v>
          </cell>
          <cell r="R22" t="str">
            <v/>
          </cell>
          <cell r="S22" t="str">
            <v/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83800</v>
          </cell>
          <cell r="AA22">
            <v>8380</v>
          </cell>
          <cell r="AB22">
            <v>4190</v>
          </cell>
          <cell r="AC22">
            <v>96370</v>
          </cell>
        </row>
        <row r="23">
          <cell r="B23">
            <v>507</v>
          </cell>
          <cell r="C23" t="str">
            <v>Phạm Thị Hồng Nga</v>
          </cell>
          <cell r="D23" t="str">
            <v>LT</v>
          </cell>
          <cell r="E23">
            <v>368</v>
          </cell>
          <cell r="F23">
            <v>376</v>
          </cell>
          <cell r="G23">
            <v>8</v>
          </cell>
          <cell r="H23">
            <v>8</v>
          </cell>
          <cell r="I23">
            <v>7500</v>
          </cell>
          <cell r="J23">
            <v>60000</v>
          </cell>
          <cell r="K23">
            <v>0</v>
          </cell>
          <cell r="L23" t="str">
            <v/>
          </cell>
          <cell r="M23" t="str">
            <v/>
          </cell>
          <cell r="N23">
            <v>0</v>
          </cell>
          <cell r="O23" t="str">
            <v/>
          </cell>
          <cell r="P23" t="str">
            <v/>
          </cell>
          <cell r="Q23">
            <v>0</v>
          </cell>
          <cell r="R23" t="str">
            <v/>
          </cell>
          <cell r="S23" t="str">
            <v/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60000</v>
          </cell>
          <cell r="AA23">
            <v>6000</v>
          </cell>
          <cell r="AB23">
            <v>3000</v>
          </cell>
          <cell r="AC23">
            <v>69000</v>
          </cell>
        </row>
        <row r="24">
          <cell r="B24">
            <v>508</v>
          </cell>
          <cell r="C24" t="str">
            <v>Nguyễn Thị Thảo</v>
          </cell>
          <cell r="D24" t="str">
            <v>LT</v>
          </cell>
          <cell r="E24">
            <v>82</v>
          </cell>
          <cell r="F24">
            <v>85</v>
          </cell>
          <cell r="G24">
            <v>3</v>
          </cell>
          <cell r="H24">
            <v>3</v>
          </cell>
          <cell r="I24">
            <v>7500</v>
          </cell>
          <cell r="J24">
            <v>22500</v>
          </cell>
          <cell r="K24">
            <v>0</v>
          </cell>
          <cell r="L24" t="str">
            <v/>
          </cell>
          <cell r="M24" t="str">
            <v/>
          </cell>
          <cell r="N24">
            <v>0</v>
          </cell>
          <cell r="O24" t="str">
            <v/>
          </cell>
          <cell r="P24" t="str">
            <v/>
          </cell>
          <cell r="Q24">
            <v>0</v>
          </cell>
          <cell r="R24" t="str">
            <v/>
          </cell>
          <cell r="S24" t="str">
            <v/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22500</v>
          </cell>
          <cell r="AA24">
            <v>2250</v>
          </cell>
          <cell r="AB24">
            <v>1125</v>
          </cell>
          <cell r="AC24">
            <v>25875</v>
          </cell>
        </row>
        <row r="25">
          <cell r="B25">
            <v>509</v>
          </cell>
          <cell r="C25" t="str">
            <v>Tạ Tuấn Anh</v>
          </cell>
          <cell r="D25" t="str">
            <v>LT</v>
          </cell>
          <cell r="E25">
            <v>164</v>
          </cell>
          <cell r="F25">
            <v>173</v>
          </cell>
          <cell r="G25">
            <v>9</v>
          </cell>
          <cell r="H25">
            <v>9</v>
          </cell>
          <cell r="I25">
            <v>7500</v>
          </cell>
          <cell r="J25">
            <v>67500</v>
          </cell>
          <cell r="K25">
            <v>0</v>
          </cell>
          <cell r="L25" t="str">
            <v/>
          </cell>
          <cell r="M25" t="str">
            <v/>
          </cell>
          <cell r="N25">
            <v>0</v>
          </cell>
          <cell r="O25" t="str">
            <v/>
          </cell>
          <cell r="P25" t="str">
            <v/>
          </cell>
          <cell r="Q25">
            <v>0</v>
          </cell>
          <cell r="R25" t="str">
            <v/>
          </cell>
          <cell r="S25" t="str">
            <v/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67500</v>
          </cell>
          <cell r="AA25">
            <v>6750</v>
          </cell>
          <cell r="AB25">
            <v>3375</v>
          </cell>
          <cell r="AC25">
            <v>77625</v>
          </cell>
        </row>
        <row r="26">
          <cell r="B26">
            <v>510</v>
          </cell>
          <cell r="C26" t="str">
            <v>Nguyễn Thị Hải</v>
          </cell>
          <cell r="D26" t="str">
            <v>LT</v>
          </cell>
          <cell r="E26">
            <v>1211</v>
          </cell>
          <cell r="F26">
            <v>1238</v>
          </cell>
          <cell r="G26">
            <v>27</v>
          </cell>
          <cell r="H26">
            <v>10</v>
          </cell>
          <cell r="I26">
            <v>7500</v>
          </cell>
          <cell r="J26">
            <v>75000</v>
          </cell>
          <cell r="K26">
            <v>10</v>
          </cell>
          <cell r="L26">
            <v>8800.17</v>
          </cell>
          <cell r="M26">
            <v>88001.7</v>
          </cell>
          <cell r="N26">
            <v>7</v>
          </cell>
          <cell r="O26">
            <v>12000</v>
          </cell>
          <cell r="P26">
            <v>84000</v>
          </cell>
          <cell r="Q26">
            <v>0</v>
          </cell>
          <cell r="R26" t="str">
            <v/>
          </cell>
          <cell r="S26" t="str">
            <v/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247001.7</v>
          </cell>
          <cell r="AA26">
            <v>24700.170000000002</v>
          </cell>
          <cell r="AB26">
            <v>12350.085000000001</v>
          </cell>
          <cell r="AC26">
            <v>284051.95500000002</v>
          </cell>
        </row>
        <row r="27">
          <cell r="B27">
            <v>511</v>
          </cell>
          <cell r="C27" t="str">
            <v xml:space="preserve">Đỗ Thanh Tú </v>
          </cell>
          <cell r="D27" t="str">
            <v>LT</v>
          </cell>
          <cell r="E27">
            <v>746</v>
          </cell>
          <cell r="F27">
            <v>767</v>
          </cell>
          <cell r="G27">
            <v>21</v>
          </cell>
          <cell r="H27">
            <v>10</v>
          </cell>
          <cell r="I27">
            <v>7500</v>
          </cell>
          <cell r="J27">
            <v>75000</v>
          </cell>
          <cell r="K27">
            <v>10</v>
          </cell>
          <cell r="L27">
            <v>8800.17</v>
          </cell>
          <cell r="M27">
            <v>88001.7</v>
          </cell>
          <cell r="N27">
            <v>1</v>
          </cell>
          <cell r="O27">
            <v>12000</v>
          </cell>
          <cell r="P27">
            <v>12000</v>
          </cell>
          <cell r="Q27">
            <v>0</v>
          </cell>
          <cell r="R27" t="str">
            <v/>
          </cell>
          <cell r="S27" t="str">
            <v/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175001.7</v>
          </cell>
          <cell r="AA27">
            <v>17500.170000000002</v>
          </cell>
          <cell r="AB27">
            <v>8750.0850000000009</v>
          </cell>
          <cell r="AC27">
            <v>201251.95500000002</v>
          </cell>
        </row>
        <row r="28">
          <cell r="B28">
            <v>601</v>
          </cell>
          <cell r="C28" t="str">
            <v>Tô Thị Thu Trang</v>
          </cell>
          <cell r="D28" t="str">
            <v>LT</v>
          </cell>
          <cell r="E28">
            <v>623</v>
          </cell>
          <cell r="F28">
            <v>640</v>
          </cell>
          <cell r="G28">
            <v>17</v>
          </cell>
          <cell r="H28">
            <v>10</v>
          </cell>
          <cell r="I28">
            <v>7500</v>
          </cell>
          <cell r="J28">
            <v>75000</v>
          </cell>
          <cell r="K28">
            <v>7</v>
          </cell>
          <cell r="L28">
            <v>8800.17</v>
          </cell>
          <cell r="M28">
            <v>61601.19</v>
          </cell>
          <cell r="N28">
            <v>0</v>
          </cell>
          <cell r="O28" t="str">
            <v/>
          </cell>
          <cell r="P28" t="str">
            <v/>
          </cell>
          <cell r="Q28">
            <v>0</v>
          </cell>
          <cell r="R28" t="str">
            <v/>
          </cell>
          <cell r="S28" t="str">
            <v/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136601.19</v>
          </cell>
          <cell r="AA28">
            <v>13660.119000000001</v>
          </cell>
          <cell r="AB28">
            <v>6830.0595000000003</v>
          </cell>
          <cell r="AC28">
            <v>157091.36850000001</v>
          </cell>
        </row>
        <row r="29">
          <cell r="B29">
            <v>602</v>
          </cell>
          <cell r="C29" t="str">
            <v>Vũ Quốc Trung</v>
          </cell>
          <cell r="D29" t="str">
            <v>LT</v>
          </cell>
          <cell r="E29">
            <v>552</v>
          </cell>
          <cell r="F29">
            <v>565</v>
          </cell>
          <cell r="G29">
            <v>13</v>
          </cell>
          <cell r="H29">
            <v>10</v>
          </cell>
          <cell r="I29">
            <v>7500</v>
          </cell>
          <cell r="J29">
            <v>75000</v>
          </cell>
          <cell r="K29">
            <v>3</v>
          </cell>
          <cell r="L29">
            <v>8800.17</v>
          </cell>
          <cell r="M29">
            <v>26400.510000000002</v>
          </cell>
          <cell r="N29">
            <v>0</v>
          </cell>
          <cell r="O29" t="str">
            <v/>
          </cell>
          <cell r="P29" t="str">
            <v/>
          </cell>
          <cell r="Q29">
            <v>0</v>
          </cell>
          <cell r="R29" t="str">
            <v/>
          </cell>
          <cell r="S29" t="str">
            <v/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101400.51000000001</v>
          </cell>
          <cell r="AA29">
            <v>10140.051000000001</v>
          </cell>
          <cell r="AB29">
            <v>5070.0255000000006</v>
          </cell>
          <cell r="AC29">
            <v>116610.58650000002</v>
          </cell>
        </row>
        <row r="30">
          <cell r="B30">
            <v>603</v>
          </cell>
          <cell r="C30" t="str">
            <v>Nguyễn Nhân Chung</v>
          </cell>
          <cell r="D30" t="str">
            <v>LT</v>
          </cell>
          <cell r="E30">
            <v>133</v>
          </cell>
          <cell r="F30">
            <v>144</v>
          </cell>
          <cell r="G30">
            <v>11</v>
          </cell>
          <cell r="H30">
            <v>10</v>
          </cell>
          <cell r="I30">
            <v>7500</v>
          </cell>
          <cell r="J30">
            <v>75000</v>
          </cell>
          <cell r="K30">
            <v>1</v>
          </cell>
          <cell r="L30">
            <v>8800.17</v>
          </cell>
          <cell r="M30">
            <v>8800.17</v>
          </cell>
          <cell r="N30">
            <v>0</v>
          </cell>
          <cell r="O30" t="str">
            <v/>
          </cell>
          <cell r="P30" t="str">
            <v/>
          </cell>
          <cell r="Q30">
            <v>0</v>
          </cell>
          <cell r="R30" t="str">
            <v/>
          </cell>
          <cell r="S30" t="str">
            <v/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83800.17</v>
          </cell>
          <cell r="AA30">
            <v>8380.0169999999998</v>
          </cell>
          <cell r="AB30">
            <v>4190.0084999999999</v>
          </cell>
          <cell r="AC30">
            <v>96370.195500000002</v>
          </cell>
        </row>
        <row r="31">
          <cell r="B31">
            <v>604</v>
          </cell>
          <cell r="C31" t="str">
            <v xml:space="preserve">Lê Anh Đức </v>
          </cell>
          <cell r="D31" t="str">
            <v>LT</v>
          </cell>
          <cell r="E31">
            <v>381</v>
          </cell>
          <cell r="F31">
            <v>393</v>
          </cell>
          <cell r="G31">
            <v>12</v>
          </cell>
          <cell r="H31">
            <v>10</v>
          </cell>
          <cell r="I31">
            <v>7500</v>
          </cell>
          <cell r="J31">
            <v>75000</v>
          </cell>
          <cell r="K31">
            <v>2</v>
          </cell>
          <cell r="L31">
            <v>8800.17</v>
          </cell>
          <cell r="M31">
            <v>17600.34</v>
          </cell>
          <cell r="N31">
            <v>0</v>
          </cell>
          <cell r="O31" t="str">
            <v/>
          </cell>
          <cell r="P31" t="str">
            <v/>
          </cell>
          <cell r="Q31">
            <v>0</v>
          </cell>
          <cell r="R31" t="str">
            <v/>
          </cell>
          <cell r="S31" t="str">
            <v/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92600.34</v>
          </cell>
          <cell r="AA31">
            <v>9260.0339999999997</v>
          </cell>
          <cell r="AB31">
            <v>4630.0169999999998</v>
          </cell>
          <cell r="AC31">
            <v>106490.391</v>
          </cell>
        </row>
        <row r="32">
          <cell r="B32">
            <v>605</v>
          </cell>
          <cell r="C32" t="str">
            <v>Nguyễn Huy Quảng</v>
          </cell>
          <cell r="D32" t="str">
            <v>LT</v>
          </cell>
          <cell r="E32">
            <v>318</v>
          </cell>
          <cell r="F32">
            <v>325</v>
          </cell>
          <cell r="G32">
            <v>7</v>
          </cell>
          <cell r="H32">
            <v>7</v>
          </cell>
          <cell r="I32">
            <v>7500</v>
          </cell>
          <cell r="J32">
            <v>52500</v>
          </cell>
          <cell r="K32">
            <v>0</v>
          </cell>
          <cell r="L32" t="str">
            <v/>
          </cell>
          <cell r="M32" t="str">
            <v/>
          </cell>
          <cell r="N32">
            <v>0</v>
          </cell>
          <cell r="O32" t="str">
            <v/>
          </cell>
          <cell r="P32" t="str">
            <v/>
          </cell>
          <cell r="Q32">
            <v>0</v>
          </cell>
          <cell r="R32" t="str">
            <v/>
          </cell>
          <cell r="S32" t="str">
            <v/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52500</v>
          </cell>
          <cell r="AA32">
            <v>5250</v>
          </cell>
          <cell r="AB32">
            <v>2625</v>
          </cell>
          <cell r="AC32">
            <v>60375</v>
          </cell>
        </row>
        <row r="33">
          <cell r="B33">
            <v>606</v>
          </cell>
          <cell r="C33" t="str">
            <v>Nguyễn Thị Dịu</v>
          </cell>
          <cell r="D33" t="str">
            <v>LT</v>
          </cell>
          <cell r="E33">
            <v>656</v>
          </cell>
          <cell r="F33">
            <v>666</v>
          </cell>
          <cell r="G33">
            <v>10</v>
          </cell>
          <cell r="H33">
            <v>10</v>
          </cell>
          <cell r="I33">
            <v>7500</v>
          </cell>
          <cell r="J33">
            <v>75000</v>
          </cell>
          <cell r="K33">
            <v>0</v>
          </cell>
          <cell r="L33" t="str">
            <v/>
          </cell>
          <cell r="M33" t="str">
            <v/>
          </cell>
          <cell r="N33">
            <v>0</v>
          </cell>
          <cell r="O33" t="str">
            <v/>
          </cell>
          <cell r="P33" t="str">
            <v/>
          </cell>
          <cell r="Q33">
            <v>0</v>
          </cell>
          <cell r="R33" t="str">
            <v/>
          </cell>
          <cell r="S33" t="str">
            <v/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75000</v>
          </cell>
          <cell r="AA33">
            <v>7500</v>
          </cell>
          <cell r="AB33">
            <v>3750</v>
          </cell>
          <cell r="AC33">
            <v>86250</v>
          </cell>
        </row>
        <row r="34">
          <cell r="B34">
            <v>607</v>
          </cell>
          <cell r="C34" t="str">
            <v>Nguyễn Duy Tú</v>
          </cell>
          <cell r="D34" t="str">
            <v>LT</v>
          </cell>
          <cell r="E34">
            <v>495</v>
          </cell>
          <cell r="F34">
            <v>519</v>
          </cell>
          <cell r="G34">
            <v>24</v>
          </cell>
          <cell r="H34">
            <v>10</v>
          </cell>
          <cell r="I34">
            <v>7500</v>
          </cell>
          <cell r="J34">
            <v>75000</v>
          </cell>
          <cell r="K34">
            <v>10</v>
          </cell>
          <cell r="L34">
            <v>8800.17</v>
          </cell>
          <cell r="M34">
            <v>88001.7</v>
          </cell>
          <cell r="N34">
            <v>4</v>
          </cell>
          <cell r="O34">
            <v>12000</v>
          </cell>
          <cell r="P34">
            <v>48000</v>
          </cell>
          <cell r="Q34">
            <v>0</v>
          </cell>
          <cell r="R34" t="str">
            <v/>
          </cell>
          <cell r="S34" t="str">
            <v/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211001.7</v>
          </cell>
          <cell r="AA34">
            <v>21100.170000000002</v>
          </cell>
          <cell r="AB34">
            <v>10550.085000000001</v>
          </cell>
          <cell r="AC34">
            <v>242651.95500000002</v>
          </cell>
        </row>
        <row r="35">
          <cell r="B35">
            <v>608</v>
          </cell>
          <cell r="C35" t="str">
            <v>Nguyễn Thị Tâm</v>
          </cell>
          <cell r="D35" t="str">
            <v>LT</v>
          </cell>
          <cell r="E35">
            <v>13</v>
          </cell>
          <cell r="F35">
            <v>13</v>
          </cell>
          <cell r="G35">
            <v>0</v>
          </cell>
          <cell r="H35">
            <v>0</v>
          </cell>
          <cell r="I35" t="str">
            <v/>
          </cell>
          <cell r="J35" t="str">
            <v/>
          </cell>
          <cell r="K35">
            <v>0</v>
          </cell>
          <cell r="L35" t="str">
            <v/>
          </cell>
          <cell r="M35" t="str">
            <v/>
          </cell>
          <cell r="N35">
            <v>0</v>
          </cell>
          <cell r="O35" t="str">
            <v/>
          </cell>
          <cell r="P35" t="str">
            <v/>
          </cell>
          <cell r="Q35">
            <v>0</v>
          </cell>
          <cell r="R35" t="str">
            <v/>
          </cell>
          <cell r="S35" t="str">
            <v/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B36">
            <v>609</v>
          </cell>
          <cell r="C36" t="str">
            <v>Lê Quý An</v>
          </cell>
          <cell r="D36" t="str">
            <v>LT</v>
          </cell>
          <cell r="E36">
            <v>718</v>
          </cell>
          <cell r="F36">
            <v>734</v>
          </cell>
          <cell r="G36">
            <v>16</v>
          </cell>
          <cell r="H36">
            <v>10</v>
          </cell>
          <cell r="I36">
            <v>7500</v>
          </cell>
          <cell r="J36">
            <v>75000</v>
          </cell>
          <cell r="K36">
            <v>6</v>
          </cell>
          <cell r="L36">
            <v>8800.17</v>
          </cell>
          <cell r="M36">
            <v>52801.020000000004</v>
          </cell>
          <cell r="N36">
            <v>0</v>
          </cell>
          <cell r="O36" t="str">
            <v/>
          </cell>
          <cell r="P36" t="str">
            <v/>
          </cell>
          <cell r="Q36">
            <v>0</v>
          </cell>
          <cell r="R36" t="str">
            <v/>
          </cell>
          <cell r="S36" t="str">
            <v/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127801.02</v>
          </cell>
          <cell r="AA36">
            <v>12780.102000000001</v>
          </cell>
          <cell r="AB36">
            <v>6390.0510000000004</v>
          </cell>
          <cell r="AC36">
            <v>146971.17300000001</v>
          </cell>
        </row>
        <row r="37">
          <cell r="B37">
            <v>610</v>
          </cell>
          <cell r="C37" t="str">
            <v>Nguyễn Xuân Trường</v>
          </cell>
          <cell r="D37" t="str">
            <v>LT</v>
          </cell>
          <cell r="E37">
            <v>249</v>
          </cell>
          <cell r="F37">
            <v>258</v>
          </cell>
          <cell r="G37">
            <v>9</v>
          </cell>
          <cell r="H37">
            <v>9</v>
          </cell>
          <cell r="I37">
            <v>7500</v>
          </cell>
          <cell r="J37">
            <v>67500</v>
          </cell>
          <cell r="K37">
            <v>0</v>
          </cell>
          <cell r="L37" t="str">
            <v/>
          </cell>
          <cell r="M37" t="str">
            <v/>
          </cell>
          <cell r="N37">
            <v>0</v>
          </cell>
          <cell r="O37" t="str">
            <v/>
          </cell>
          <cell r="P37" t="str">
            <v/>
          </cell>
          <cell r="Q37">
            <v>0</v>
          </cell>
          <cell r="R37" t="str">
            <v/>
          </cell>
          <cell r="S37" t="str">
            <v/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67500</v>
          </cell>
          <cell r="AA37">
            <v>6750</v>
          </cell>
          <cell r="AB37">
            <v>3375</v>
          </cell>
          <cell r="AC37">
            <v>77625</v>
          </cell>
        </row>
        <row r="38">
          <cell r="B38">
            <v>611</v>
          </cell>
          <cell r="C38" t="str">
            <v>Nguyễn Hồng Ngân</v>
          </cell>
          <cell r="D38" t="str">
            <v>LT</v>
          </cell>
          <cell r="E38">
            <v>636</v>
          </cell>
          <cell r="F38">
            <v>653</v>
          </cell>
          <cell r="G38">
            <v>17</v>
          </cell>
          <cell r="H38">
            <v>10</v>
          </cell>
          <cell r="I38">
            <v>7500</v>
          </cell>
          <cell r="J38">
            <v>75000</v>
          </cell>
          <cell r="K38">
            <v>7</v>
          </cell>
          <cell r="L38">
            <v>8800.17</v>
          </cell>
          <cell r="M38">
            <v>61601.19</v>
          </cell>
          <cell r="N38">
            <v>0</v>
          </cell>
          <cell r="O38" t="str">
            <v/>
          </cell>
          <cell r="P38" t="str">
            <v/>
          </cell>
          <cell r="Q38">
            <v>0</v>
          </cell>
          <cell r="R38" t="str">
            <v/>
          </cell>
          <cell r="S38" t="str">
            <v/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136601.19</v>
          </cell>
          <cell r="AA38">
            <v>13660.119000000001</v>
          </cell>
          <cell r="AB38">
            <v>6830.0595000000003</v>
          </cell>
          <cell r="AC38">
            <v>157091.36850000001</v>
          </cell>
        </row>
        <row r="39">
          <cell r="B39">
            <v>701</v>
          </cell>
          <cell r="C39" t="str">
            <v>Đặng Triều Anh</v>
          </cell>
          <cell r="D39" t="str">
            <v>LT</v>
          </cell>
          <cell r="E39">
            <v>1052</v>
          </cell>
          <cell r="F39">
            <v>1080</v>
          </cell>
          <cell r="G39">
            <v>28</v>
          </cell>
          <cell r="H39">
            <v>10</v>
          </cell>
          <cell r="I39">
            <v>7500</v>
          </cell>
          <cell r="J39">
            <v>75000</v>
          </cell>
          <cell r="K39">
            <v>10</v>
          </cell>
          <cell r="L39">
            <v>8800.17</v>
          </cell>
          <cell r="M39">
            <v>88001.7</v>
          </cell>
          <cell r="N39">
            <v>8</v>
          </cell>
          <cell r="O39">
            <v>12000</v>
          </cell>
          <cell r="P39">
            <v>96000</v>
          </cell>
          <cell r="Q39">
            <v>0</v>
          </cell>
          <cell r="R39" t="str">
            <v/>
          </cell>
          <cell r="S39" t="str">
            <v/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259001.7</v>
          </cell>
          <cell r="AA39">
            <v>25900.170000000002</v>
          </cell>
          <cell r="AB39">
            <v>12950.085000000001</v>
          </cell>
          <cell r="AC39">
            <v>297851.95500000002</v>
          </cell>
        </row>
        <row r="40">
          <cell r="B40">
            <v>702</v>
          </cell>
          <cell r="C40" t="str">
            <v>Trần Xuân Sơn</v>
          </cell>
          <cell r="D40" t="str">
            <v>LT</v>
          </cell>
          <cell r="E40">
            <v>787</v>
          </cell>
          <cell r="F40">
            <v>809</v>
          </cell>
          <cell r="G40">
            <v>22</v>
          </cell>
          <cell r="H40">
            <v>10</v>
          </cell>
          <cell r="I40">
            <v>7500</v>
          </cell>
          <cell r="J40">
            <v>75000</v>
          </cell>
          <cell r="K40">
            <v>10</v>
          </cell>
          <cell r="L40">
            <v>8800.17</v>
          </cell>
          <cell r="M40">
            <v>88001.7</v>
          </cell>
          <cell r="N40">
            <v>2</v>
          </cell>
          <cell r="O40">
            <v>12000</v>
          </cell>
          <cell r="P40">
            <v>24000</v>
          </cell>
          <cell r="Q40">
            <v>0</v>
          </cell>
          <cell r="R40" t="str">
            <v/>
          </cell>
          <cell r="S40" t="str">
            <v/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187001.7</v>
          </cell>
          <cell r="AA40">
            <v>18700.170000000002</v>
          </cell>
          <cell r="AB40">
            <v>9350.0850000000009</v>
          </cell>
          <cell r="AC40">
            <v>215051.95500000002</v>
          </cell>
        </row>
        <row r="41">
          <cell r="B41">
            <v>703</v>
          </cell>
          <cell r="C41" t="str">
            <v>Lê Duy Cường</v>
          </cell>
          <cell r="D41" t="str">
            <v>LT</v>
          </cell>
          <cell r="E41">
            <v>464</v>
          </cell>
          <cell r="F41">
            <v>475</v>
          </cell>
          <cell r="G41">
            <v>11</v>
          </cell>
          <cell r="H41">
            <v>10</v>
          </cell>
          <cell r="I41">
            <v>7500</v>
          </cell>
          <cell r="J41">
            <v>75000</v>
          </cell>
          <cell r="K41">
            <v>1</v>
          </cell>
          <cell r="L41">
            <v>8800.17</v>
          </cell>
          <cell r="M41">
            <v>8800.17</v>
          </cell>
          <cell r="N41">
            <v>0</v>
          </cell>
          <cell r="O41" t="str">
            <v/>
          </cell>
          <cell r="P41" t="str">
            <v/>
          </cell>
          <cell r="Q41">
            <v>0</v>
          </cell>
          <cell r="R41" t="str">
            <v/>
          </cell>
          <cell r="S41" t="str">
            <v/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83800.17</v>
          </cell>
          <cell r="AA41">
            <v>8380.0169999999998</v>
          </cell>
          <cell r="AB41">
            <v>4190.0084999999999</v>
          </cell>
          <cell r="AC41">
            <v>96370.195500000002</v>
          </cell>
        </row>
        <row r="42">
          <cell r="B42">
            <v>704</v>
          </cell>
          <cell r="C42" t="str">
            <v>Đỗ Thị Kim Trung</v>
          </cell>
          <cell r="D42" t="str">
            <v>LT</v>
          </cell>
          <cell r="E42">
            <v>676</v>
          </cell>
          <cell r="F42">
            <v>693</v>
          </cell>
          <cell r="G42">
            <v>17</v>
          </cell>
          <cell r="H42">
            <v>10</v>
          </cell>
          <cell r="I42">
            <v>7500</v>
          </cell>
          <cell r="J42">
            <v>75000</v>
          </cell>
          <cell r="K42">
            <v>7</v>
          </cell>
          <cell r="L42">
            <v>8800.17</v>
          </cell>
          <cell r="M42">
            <v>61601.19</v>
          </cell>
          <cell r="N42">
            <v>0</v>
          </cell>
          <cell r="O42" t="str">
            <v/>
          </cell>
          <cell r="P42" t="str">
            <v/>
          </cell>
          <cell r="Q42">
            <v>0</v>
          </cell>
          <cell r="R42" t="str">
            <v/>
          </cell>
          <cell r="S42" t="str">
            <v/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136601.19</v>
          </cell>
          <cell r="AA42">
            <v>13660.119000000001</v>
          </cell>
          <cell r="AB42">
            <v>6830.0595000000003</v>
          </cell>
          <cell r="AC42">
            <v>157091.36850000001</v>
          </cell>
        </row>
        <row r="43">
          <cell r="B43">
            <v>705</v>
          </cell>
          <cell r="C43" t="str">
            <v>Hoàng Trần Thạch</v>
          </cell>
          <cell r="D43" t="str">
            <v>LT</v>
          </cell>
          <cell r="E43">
            <v>215</v>
          </cell>
          <cell r="F43">
            <v>220</v>
          </cell>
          <cell r="G43">
            <v>5</v>
          </cell>
          <cell r="H43">
            <v>5</v>
          </cell>
          <cell r="I43">
            <v>7500</v>
          </cell>
          <cell r="J43">
            <v>37500</v>
          </cell>
          <cell r="K43">
            <v>0</v>
          </cell>
          <cell r="L43" t="str">
            <v/>
          </cell>
          <cell r="M43" t="str">
            <v/>
          </cell>
          <cell r="N43">
            <v>0</v>
          </cell>
          <cell r="O43" t="str">
            <v/>
          </cell>
          <cell r="P43" t="str">
            <v/>
          </cell>
          <cell r="Q43">
            <v>0</v>
          </cell>
          <cell r="R43" t="str">
            <v/>
          </cell>
          <cell r="S43" t="str">
            <v/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37500</v>
          </cell>
          <cell r="AA43">
            <v>3750</v>
          </cell>
          <cell r="AB43">
            <v>1875</v>
          </cell>
          <cell r="AC43">
            <v>43125</v>
          </cell>
        </row>
        <row r="44">
          <cell r="B44">
            <v>706</v>
          </cell>
          <cell r="C44" t="str">
            <v>Nguyễn Thị Minh Chiến</v>
          </cell>
          <cell r="D44" t="str">
            <v>LT</v>
          </cell>
          <cell r="E44">
            <v>698</v>
          </cell>
          <cell r="F44">
            <v>716</v>
          </cell>
          <cell r="G44">
            <v>18</v>
          </cell>
          <cell r="H44">
            <v>10</v>
          </cell>
          <cell r="I44">
            <v>7500</v>
          </cell>
          <cell r="J44">
            <v>75000</v>
          </cell>
          <cell r="K44">
            <v>8</v>
          </cell>
          <cell r="L44">
            <v>8800.17</v>
          </cell>
          <cell r="M44">
            <v>70401.36</v>
          </cell>
          <cell r="N44">
            <v>0</v>
          </cell>
          <cell r="O44" t="str">
            <v/>
          </cell>
          <cell r="P44" t="str">
            <v/>
          </cell>
          <cell r="Q44">
            <v>0</v>
          </cell>
          <cell r="R44" t="str">
            <v/>
          </cell>
          <cell r="S44" t="str">
            <v/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145401.35999999999</v>
          </cell>
          <cell r="AA44">
            <v>14540.135999999999</v>
          </cell>
          <cell r="AB44">
            <v>7270.0679999999993</v>
          </cell>
          <cell r="AC44">
            <v>167211.56399999998</v>
          </cell>
        </row>
        <row r="45">
          <cell r="B45">
            <v>707</v>
          </cell>
          <cell r="C45" t="str">
            <v>Nguyễn Thị Bên</v>
          </cell>
          <cell r="D45" t="str">
            <v>LT</v>
          </cell>
          <cell r="E45">
            <v>192</v>
          </cell>
          <cell r="F45">
            <v>196</v>
          </cell>
          <cell r="G45">
            <v>4</v>
          </cell>
          <cell r="H45">
            <v>4</v>
          </cell>
          <cell r="I45">
            <v>7500</v>
          </cell>
          <cell r="J45">
            <v>30000</v>
          </cell>
          <cell r="K45">
            <v>0</v>
          </cell>
          <cell r="L45" t="str">
            <v/>
          </cell>
          <cell r="M45" t="str">
            <v/>
          </cell>
          <cell r="N45">
            <v>0</v>
          </cell>
          <cell r="O45" t="str">
            <v/>
          </cell>
          <cell r="P45" t="str">
            <v/>
          </cell>
          <cell r="Q45">
            <v>0</v>
          </cell>
          <cell r="R45" t="str">
            <v/>
          </cell>
          <cell r="S45" t="str">
            <v/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30000</v>
          </cell>
          <cell r="AA45">
            <v>3000</v>
          </cell>
          <cell r="AB45">
            <v>1500</v>
          </cell>
          <cell r="AC45">
            <v>34500</v>
          </cell>
        </row>
        <row r="46">
          <cell r="B46">
            <v>708</v>
          </cell>
          <cell r="C46" t="str">
            <v>Trần Thị Quý</v>
          </cell>
          <cell r="D46" t="str">
            <v>LT</v>
          </cell>
          <cell r="E46">
            <v>971</v>
          </cell>
          <cell r="F46">
            <v>992</v>
          </cell>
          <cell r="G46">
            <v>21</v>
          </cell>
          <cell r="H46">
            <v>10</v>
          </cell>
          <cell r="I46">
            <v>7500</v>
          </cell>
          <cell r="J46">
            <v>75000</v>
          </cell>
          <cell r="K46">
            <v>10</v>
          </cell>
          <cell r="L46">
            <v>8800.17</v>
          </cell>
          <cell r="M46">
            <v>88001.7</v>
          </cell>
          <cell r="N46">
            <v>1</v>
          </cell>
          <cell r="O46">
            <v>12000</v>
          </cell>
          <cell r="P46">
            <v>12000</v>
          </cell>
          <cell r="Q46">
            <v>0</v>
          </cell>
          <cell r="R46" t="str">
            <v/>
          </cell>
          <cell r="S46" t="str">
            <v/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175001.7</v>
          </cell>
          <cell r="AA46">
            <v>17500.170000000002</v>
          </cell>
          <cell r="AB46">
            <v>8750.0850000000009</v>
          </cell>
          <cell r="AC46">
            <v>201251.95500000002</v>
          </cell>
        </row>
        <row r="47">
          <cell r="B47">
            <v>709</v>
          </cell>
          <cell r="C47" t="str">
            <v>Phạm Thế Trì</v>
          </cell>
          <cell r="D47" t="str">
            <v>LT</v>
          </cell>
          <cell r="E47">
            <v>236</v>
          </cell>
          <cell r="F47">
            <v>245</v>
          </cell>
          <cell r="G47">
            <v>9</v>
          </cell>
          <cell r="H47">
            <v>9</v>
          </cell>
          <cell r="I47">
            <v>7500</v>
          </cell>
          <cell r="J47">
            <v>67500</v>
          </cell>
          <cell r="K47">
            <v>0</v>
          </cell>
          <cell r="L47" t="str">
            <v/>
          </cell>
          <cell r="M47" t="str">
            <v/>
          </cell>
          <cell r="N47">
            <v>0</v>
          </cell>
          <cell r="O47" t="str">
            <v/>
          </cell>
          <cell r="P47" t="str">
            <v/>
          </cell>
          <cell r="Q47">
            <v>0</v>
          </cell>
          <cell r="R47" t="str">
            <v/>
          </cell>
          <cell r="S47" t="str">
            <v/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67500</v>
          </cell>
          <cell r="AA47">
            <v>6750</v>
          </cell>
          <cell r="AB47">
            <v>3375</v>
          </cell>
          <cell r="AC47">
            <v>77625</v>
          </cell>
        </row>
        <row r="48">
          <cell r="B48">
            <v>710</v>
          </cell>
          <cell r="C48" t="str">
            <v>Trần Ngọc Duy</v>
          </cell>
          <cell r="D48" t="str">
            <v>LT</v>
          </cell>
          <cell r="E48">
            <v>687</v>
          </cell>
          <cell r="F48">
            <v>703</v>
          </cell>
          <cell r="G48">
            <v>16</v>
          </cell>
          <cell r="H48">
            <v>10</v>
          </cell>
          <cell r="I48">
            <v>7500</v>
          </cell>
          <cell r="J48">
            <v>75000</v>
          </cell>
          <cell r="K48">
            <v>6</v>
          </cell>
          <cell r="L48">
            <v>8800.17</v>
          </cell>
          <cell r="M48">
            <v>52801.020000000004</v>
          </cell>
          <cell r="N48">
            <v>0</v>
          </cell>
          <cell r="O48" t="str">
            <v/>
          </cell>
          <cell r="P48" t="str">
            <v/>
          </cell>
          <cell r="Q48">
            <v>0</v>
          </cell>
          <cell r="R48" t="str">
            <v/>
          </cell>
          <cell r="S48" t="str">
            <v/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127801.02</v>
          </cell>
          <cell r="AA48">
            <v>12780.102000000001</v>
          </cell>
          <cell r="AB48">
            <v>6390.0510000000004</v>
          </cell>
          <cell r="AC48">
            <v>146971.17300000001</v>
          </cell>
        </row>
        <row r="49">
          <cell r="B49">
            <v>711</v>
          </cell>
          <cell r="C49" t="str">
            <v>Nguyễn Thị Chung</v>
          </cell>
          <cell r="D49" t="str">
            <v>LT</v>
          </cell>
          <cell r="E49">
            <v>144</v>
          </cell>
          <cell r="F49">
            <v>149</v>
          </cell>
          <cell r="G49">
            <v>5</v>
          </cell>
          <cell r="H49">
            <v>5</v>
          </cell>
          <cell r="I49">
            <v>7500</v>
          </cell>
          <cell r="J49">
            <v>37500</v>
          </cell>
          <cell r="K49">
            <v>0</v>
          </cell>
          <cell r="L49" t="str">
            <v/>
          </cell>
          <cell r="M49" t="str">
            <v/>
          </cell>
          <cell r="N49">
            <v>0</v>
          </cell>
          <cell r="O49" t="str">
            <v/>
          </cell>
          <cell r="P49" t="str">
            <v/>
          </cell>
          <cell r="Q49">
            <v>0</v>
          </cell>
          <cell r="R49" t="str">
            <v/>
          </cell>
          <cell r="S49" t="str">
            <v/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37500</v>
          </cell>
          <cell r="AA49">
            <v>3750</v>
          </cell>
          <cell r="AB49">
            <v>1875</v>
          </cell>
          <cell r="AC49">
            <v>43125</v>
          </cell>
        </row>
        <row r="50">
          <cell r="B50">
            <v>801</v>
          </cell>
          <cell r="C50" t="str">
            <v>Đỗ Thành Thông</v>
          </cell>
          <cell r="D50" t="str">
            <v>LT</v>
          </cell>
          <cell r="E50">
            <v>901</v>
          </cell>
          <cell r="F50">
            <v>923</v>
          </cell>
          <cell r="G50">
            <v>22</v>
          </cell>
          <cell r="H50">
            <v>10</v>
          </cell>
          <cell r="I50">
            <v>7500</v>
          </cell>
          <cell r="J50">
            <v>75000</v>
          </cell>
          <cell r="K50">
            <v>10</v>
          </cell>
          <cell r="L50">
            <v>8800.17</v>
          </cell>
          <cell r="M50">
            <v>88001.7</v>
          </cell>
          <cell r="N50">
            <v>2</v>
          </cell>
          <cell r="O50">
            <v>12000</v>
          </cell>
          <cell r="P50">
            <v>24000</v>
          </cell>
          <cell r="Q50">
            <v>0</v>
          </cell>
          <cell r="R50" t="str">
            <v/>
          </cell>
          <cell r="S50" t="str">
            <v/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187001.7</v>
          </cell>
          <cell r="AA50">
            <v>18700.170000000002</v>
          </cell>
          <cell r="AB50">
            <v>9350.0850000000009</v>
          </cell>
          <cell r="AC50">
            <v>215051.95500000002</v>
          </cell>
        </row>
        <row r="51">
          <cell r="B51">
            <v>802</v>
          </cell>
          <cell r="C51" t="str">
            <v>Đinh Thị Mai Phương</v>
          </cell>
          <cell r="D51" t="str">
            <v>LT</v>
          </cell>
          <cell r="E51">
            <v>620</v>
          </cell>
          <cell r="F51">
            <v>638</v>
          </cell>
          <cell r="G51">
            <v>18</v>
          </cell>
          <cell r="H51">
            <v>10</v>
          </cell>
          <cell r="I51">
            <v>7500</v>
          </cell>
          <cell r="J51">
            <v>75000</v>
          </cell>
          <cell r="K51">
            <v>8</v>
          </cell>
          <cell r="L51">
            <v>8800.17</v>
          </cell>
          <cell r="M51">
            <v>70401.36</v>
          </cell>
          <cell r="N51">
            <v>0</v>
          </cell>
          <cell r="O51" t="str">
            <v/>
          </cell>
          <cell r="P51" t="str">
            <v/>
          </cell>
          <cell r="Q51">
            <v>0</v>
          </cell>
          <cell r="R51" t="str">
            <v/>
          </cell>
          <cell r="S51" t="str">
            <v/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145401.35999999999</v>
          </cell>
          <cell r="AA51">
            <v>14540.135999999999</v>
          </cell>
          <cell r="AB51">
            <v>7270.0679999999993</v>
          </cell>
          <cell r="AC51">
            <v>167211.56399999998</v>
          </cell>
        </row>
        <row r="52">
          <cell r="B52">
            <v>803</v>
          </cell>
          <cell r="C52" t="str">
            <v>Nguyễn Đình Sơn</v>
          </cell>
          <cell r="D52" t="str">
            <v>LT</v>
          </cell>
          <cell r="E52">
            <v>424</v>
          </cell>
          <cell r="F52">
            <v>435</v>
          </cell>
          <cell r="G52">
            <v>11</v>
          </cell>
          <cell r="H52">
            <v>10</v>
          </cell>
          <cell r="I52">
            <v>7500</v>
          </cell>
          <cell r="J52">
            <v>75000</v>
          </cell>
          <cell r="K52">
            <v>1</v>
          </cell>
          <cell r="L52">
            <v>8800.17</v>
          </cell>
          <cell r="M52">
            <v>8800.17</v>
          </cell>
          <cell r="N52">
            <v>0</v>
          </cell>
          <cell r="O52" t="str">
            <v/>
          </cell>
          <cell r="P52" t="str">
            <v/>
          </cell>
          <cell r="Q52">
            <v>0</v>
          </cell>
          <cell r="R52" t="str">
            <v/>
          </cell>
          <cell r="S52" t="str">
            <v/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83800.17</v>
          </cell>
          <cell r="AA52">
            <v>8380.0169999999998</v>
          </cell>
          <cell r="AB52">
            <v>4190.0084999999999</v>
          </cell>
          <cell r="AC52">
            <v>96370.195500000002</v>
          </cell>
        </row>
        <row r="53">
          <cell r="B53">
            <v>804</v>
          </cell>
          <cell r="C53" t="str">
            <v>Nguyễn Bá Đồng</v>
          </cell>
          <cell r="D53" t="str">
            <v>LT</v>
          </cell>
          <cell r="E53">
            <v>524</v>
          </cell>
          <cell r="F53">
            <v>539</v>
          </cell>
          <cell r="G53">
            <v>15</v>
          </cell>
          <cell r="H53">
            <v>10</v>
          </cell>
          <cell r="I53">
            <v>7500</v>
          </cell>
          <cell r="J53">
            <v>75000</v>
          </cell>
          <cell r="K53">
            <v>5</v>
          </cell>
          <cell r="L53">
            <v>8800.17</v>
          </cell>
          <cell r="M53">
            <v>44000.85</v>
          </cell>
          <cell r="N53">
            <v>0</v>
          </cell>
          <cell r="O53" t="str">
            <v/>
          </cell>
          <cell r="P53" t="str">
            <v/>
          </cell>
          <cell r="Q53">
            <v>0</v>
          </cell>
          <cell r="R53" t="str">
            <v/>
          </cell>
          <cell r="S53" t="str">
            <v/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119000.85</v>
          </cell>
          <cell r="AA53">
            <v>11900.085000000001</v>
          </cell>
          <cell r="AB53">
            <v>5950.0425000000005</v>
          </cell>
          <cell r="AC53">
            <v>136850.97750000001</v>
          </cell>
        </row>
        <row r="54">
          <cell r="B54">
            <v>805</v>
          </cell>
          <cell r="C54" t="str">
            <v>Lê Văn Giới</v>
          </cell>
          <cell r="D54" t="str">
            <v>LT</v>
          </cell>
          <cell r="E54">
            <v>564</v>
          </cell>
          <cell r="F54">
            <v>578</v>
          </cell>
          <cell r="G54">
            <v>14</v>
          </cell>
          <cell r="H54">
            <v>10</v>
          </cell>
          <cell r="I54">
            <v>7500</v>
          </cell>
          <cell r="J54">
            <v>75000</v>
          </cell>
          <cell r="K54">
            <v>4</v>
          </cell>
          <cell r="L54">
            <v>8800.17</v>
          </cell>
          <cell r="M54">
            <v>35200.68</v>
          </cell>
          <cell r="N54">
            <v>0</v>
          </cell>
          <cell r="O54" t="str">
            <v/>
          </cell>
          <cell r="P54" t="str">
            <v/>
          </cell>
          <cell r="Q54">
            <v>0</v>
          </cell>
          <cell r="R54" t="str">
            <v/>
          </cell>
          <cell r="S54" t="str">
            <v/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110200.68</v>
          </cell>
          <cell r="AA54">
            <v>11020.067999999999</v>
          </cell>
          <cell r="AB54">
            <v>5510.0339999999997</v>
          </cell>
          <cell r="AC54">
            <v>126730.78199999999</v>
          </cell>
        </row>
        <row r="55">
          <cell r="B55">
            <v>806</v>
          </cell>
          <cell r="C55" t="str">
            <v>Nguyễn Văn Bích</v>
          </cell>
          <cell r="D55" t="str">
            <v>LT</v>
          </cell>
          <cell r="E55">
            <v>635</v>
          </cell>
          <cell r="F55">
            <v>665</v>
          </cell>
          <cell r="G55">
            <v>30</v>
          </cell>
          <cell r="H55">
            <v>10</v>
          </cell>
          <cell r="I55">
            <v>7500</v>
          </cell>
          <cell r="J55">
            <v>75000</v>
          </cell>
          <cell r="K55">
            <v>10</v>
          </cell>
          <cell r="L55">
            <v>8800.17</v>
          </cell>
          <cell r="M55">
            <v>88001.7</v>
          </cell>
          <cell r="N55">
            <v>10</v>
          </cell>
          <cell r="O55">
            <v>12000</v>
          </cell>
          <cell r="P55">
            <v>120000</v>
          </cell>
          <cell r="Q55">
            <v>0</v>
          </cell>
          <cell r="R55" t="str">
            <v/>
          </cell>
          <cell r="S55" t="str">
            <v/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283001.7</v>
          </cell>
          <cell r="AA55">
            <v>28300.170000000002</v>
          </cell>
          <cell r="AB55">
            <v>14150.085000000001</v>
          </cell>
          <cell r="AC55">
            <v>325451.95500000002</v>
          </cell>
        </row>
        <row r="56">
          <cell r="B56">
            <v>807</v>
          </cell>
          <cell r="C56" t="str">
            <v>Đỗ Trung Hiếu</v>
          </cell>
          <cell r="D56" t="str">
            <v>LT</v>
          </cell>
          <cell r="E56">
            <v>594</v>
          </cell>
          <cell r="F56">
            <v>608</v>
          </cell>
          <cell r="G56">
            <v>14</v>
          </cell>
          <cell r="H56">
            <v>10</v>
          </cell>
          <cell r="I56">
            <v>7500</v>
          </cell>
          <cell r="J56">
            <v>75000</v>
          </cell>
          <cell r="K56">
            <v>4</v>
          </cell>
          <cell r="L56">
            <v>8800.17</v>
          </cell>
          <cell r="M56">
            <v>35200.68</v>
          </cell>
          <cell r="N56">
            <v>0</v>
          </cell>
          <cell r="O56" t="str">
            <v/>
          </cell>
          <cell r="P56" t="str">
            <v/>
          </cell>
          <cell r="Q56">
            <v>0</v>
          </cell>
          <cell r="R56" t="str">
            <v/>
          </cell>
          <cell r="S56" t="str">
            <v/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110200.68</v>
          </cell>
          <cell r="AA56">
            <v>11020.067999999999</v>
          </cell>
          <cell r="AB56">
            <v>5510.0339999999997</v>
          </cell>
          <cell r="AC56">
            <v>126730.78199999999</v>
          </cell>
        </row>
        <row r="57">
          <cell r="B57">
            <v>808</v>
          </cell>
          <cell r="C57" t="str">
            <v>Đỗ Hữu Tuấn</v>
          </cell>
          <cell r="D57" t="str">
            <v>LT</v>
          </cell>
          <cell r="E57">
            <v>268</v>
          </cell>
          <cell r="F57">
            <v>273</v>
          </cell>
          <cell r="G57">
            <v>5</v>
          </cell>
          <cell r="H57">
            <v>5</v>
          </cell>
          <cell r="I57">
            <v>7500</v>
          </cell>
          <cell r="J57">
            <v>37500</v>
          </cell>
          <cell r="K57">
            <v>0</v>
          </cell>
          <cell r="L57" t="str">
            <v/>
          </cell>
          <cell r="M57" t="str">
            <v/>
          </cell>
          <cell r="N57">
            <v>0</v>
          </cell>
          <cell r="O57" t="str">
            <v/>
          </cell>
          <cell r="P57" t="str">
            <v/>
          </cell>
          <cell r="Q57">
            <v>0</v>
          </cell>
          <cell r="R57" t="str">
            <v/>
          </cell>
          <cell r="S57" t="str">
            <v/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37500</v>
          </cell>
          <cell r="AA57">
            <v>3750</v>
          </cell>
          <cell r="AB57">
            <v>1875</v>
          </cell>
          <cell r="AC57">
            <v>43125</v>
          </cell>
        </row>
        <row r="58">
          <cell r="B58">
            <v>809</v>
          </cell>
          <cell r="C58" t="str">
            <v>Nguyễn Đắc Thắng</v>
          </cell>
          <cell r="D58" t="str">
            <v>LT</v>
          </cell>
          <cell r="E58">
            <v>337</v>
          </cell>
          <cell r="F58">
            <v>352</v>
          </cell>
          <cell r="G58">
            <v>15</v>
          </cell>
          <cell r="H58">
            <v>10</v>
          </cell>
          <cell r="I58">
            <v>7500</v>
          </cell>
          <cell r="J58">
            <v>75000</v>
          </cell>
          <cell r="K58">
            <v>5</v>
          </cell>
          <cell r="L58">
            <v>8800.17</v>
          </cell>
          <cell r="M58">
            <v>44000.85</v>
          </cell>
          <cell r="N58">
            <v>0</v>
          </cell>
          <cell r="O58" t="str">
            <v/>
          </cell>
          <cell r="P58" t="str">
            <v/>
          </cell>
          <cell r="Q58">
            <v>0</v>
          </cell>
          <cell r="R58" t="str">
            <v/>
          </cell>
          <cell r="S58" t="str">
            <v/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119000.85</v>
          </cell>
          <cell r="AA58">
            <v>11900.085000000001</v>
          </cell>
          <cell r="AB58">
            <v>5950.0425000000005</v>
          </cell>
          <cell r="AC58">
            <v>136850.97750000001</v>
          </cell>
        </row>
        <row r="59">
          <cell r="B59">
            <v>810</v>
          </cell>
          <cell r="C59" t="str">
            <v>Cao Thế Anh</v>
          </cell>
          <cell r="D59" t="str">
            <v>LT</v>
          </cell>
          <cell r="E59">
            <v>462</v>
          </cell>
          <cell r="F59">
            <v>477</v>
          </cell>
          <cell r="G59">
            <v>15</v>
          </cell>
          <cell r="H59">
            <v>10</v>
          </cell>
          <cell r="I59">
            <v>7500</v>
          </cell>
          <cell r="J59">
            <v>75000</v>
          </cell>
          <cell r="K59">
            <v>5</v>
          </cell>
          <cell r="L59">
            <v>8800.17</v>
          </cell>
          <cell r="M59">
            <v>44000.85</v>
          </cell>
          <cell r="N59">
            <v>0</v>
          </cell>
          <cell r="O59" t="str">
            <v/>
          </cell>
          <cell r="P59" t="str">
            <v/>
          </cell>
          <cell r="Q59">
            <v>0</v>
          </cell>
          <cell r="R59" t="str">
            <v/>
          </cell>
          <cell r="S59" t="str">
            <v/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119000.85</v>
          </cell>
          <cell r="AA59">
            <v>11900.085000000001</v>
          </cell>
          <cell r="AB59">
            <v>5950.0425000000005</v>
          </cell>
          <cell r="AC59">
            <v>136850.97750000001</v>
          </cell>
        </row>
        <row r="60">
          <cell r="B60">
            <v>811</v>
          </cell>
          <cell r="C60" t="str">
            <v>Đồng Văn Chinh</v>
          </cell>
          <cell r="D60" t="str">
            <v>LT</v>
          </cell>
          <cell r="E60">
            <v>201</v>
          </cell>
          <cell r="F60">
            <v>209</v>
          </cell>
          <cell r="G60">
            <v>8</v>
          </cell>
          <cell r="H60">
            <v>8</v>
          </cell>
          <cell r="I60">
            <v>7500</v>
          </cell>
          <cell r="J60">
            <v>60000</v>
          </cell>
          <cell r="K60">
            <v>0</v>
          </cell>
          <cell r="L60" t="str">
            <v/>
          </cell>
          <cell r="M60" t="str">
            <v/>
          </cell>
          <cell r="N60">
            <v>0</v>
          </cell>
          <cell r="O60" t="str">
            <v/>
          </cell>
          <cell r="P60" t="str">
            <v/>
          </cell>
          <cell r="Q60">
            <v>0</v>
          </cell>
          <cell r="R60" t="str">
            <v/>
          </cell>
          <cell r="S60" t="str">
            <v/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60000</v>
          </cell>
          <cell r="AA60">
            <v>6000</v>
          </cell>
          <cell r="AB60">
            <v>3000</v>
          </cell>
          <cell r="AC60">
            <v>69000</v>
          </cell>
        </row>
        <row r="61">
          <cell r="B61">
            <v>901</v>
          </cell>
          <cell r="C61" t="str">
            <v>Lại Thị Hải Yến</v>
          </cell>
          <cell r="D61" t="str">
            <v>LT</v>
          </cell>
          <cell r="E61">
            <v>975</v>
          </cell>
          <cell r="F61">
            <v>1000</v>
          </cell>
          <cell r="G61">
            <v>25</v>
          </cell>
          <cell r="H61">
            <v>10</v>
          </cell>
          <cell r="I61">
            <v>7500</v>
          </cell>
          <cell r="J61">
            <v>75000</v>
          </cell>
          <cell r="K61">
            <v>10</v>
          </cell>
          <cell r="L61">
            <v>8800.17</v>
          </cell>
          <cell r="M61">
            <v>88001.7</v>
          </cell>
          <cell r="N61">
            <v>5</v>
          </cell>
          <cell r="O61">
            <v>12000</v>
          </cell>
          <cell r="P61">
            <v>60000</v>
          </cell>
          <cell r="Q61">
            <v>0</v>
          </cell>
          <cell r="R61" t="str">
            <v/>
          </cell>
          <cell r="S61" t="str">
            <v/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223001.7</v>
          </cell>
          <cell r="AA61">
            <v>22300.170000000002</v>
          </cell>
          <cell r="AB61">
            <v>11150.085000000001</v>
          </cell>
          <cell r="AC61">
            <v>256451.95500000002</v>
          </cell>
        </row>
        <row r="62">
          <cell r="B62">
            <v>902</v>
          </cell>
          <cell r="C62" t="str">
            <v>Tô Thị Minh Châu</v>
          </cell>
          <cell r="D62" t="str">
            <v>LT</v>
          </cell>
          <cell r="E62">
            <v>748</v>
          </cell>
          <cell r="F62">
            <v>767</v>
          </cell>
          <cell r="G62">
            <v>19</v>
          </cell>
          <cell r="H62">
            <v>10</v>
          </cell>
          <cell r="I62">
            <v>7500</v>
          </cell>
          <cell r="J62">
            <v>75000</v>
          </cell>
          <cell r="K62">
            <v>9</v>
          </cell>
          <cell r="L62">
            <v>8800.17</v>
          </cell>
          <cell r="M62">
            <v>79201.53</v>
          </cell>
          <cell r="N62">
            <v>0</v>
          </cell>
          <cell r="O62" t="str">
            <v/>
          </cell>
          <cell r="P62" t="str">
            <v/>
          </cell>
          <cell r="Q62">
            <v>0</v>
          </cell>
          <cell r="R62" t="str">
            <v/>
          </cell>
          <cell r="S62" t="str">
            <v/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154201.53</v>
          </cell>
          <cell r="AA62">
            <v>15420.153</v>
          </cell>
          <cell r="AB62">
            <v>7710.0765000000001</v>
          </cell>
          <cell r="AC62">
            <v>177331.75949999999</v>
          </cell>
        </row>
        <row r="63">
          <cell r="B63">
            <v>903</v>
          </cell>
          <cell r="C63" t="str">
            <v>Trần Thị Mỳ</v>
          </cell>
          <cell r="D63" t="str">
            <v>LT</v>
          </cell>
          <cell r="E63">
            <v>380</v>
          </cell>
          <cell r="F63">
            <v>389</v>
          </cell>
          <cell r="G63">
            <v>9</v>
          </cell>
          <cell r="H63">
            <v>9</v>
          </cell>
          <cell r="I63">
            <v>7500</v>
          </cell>
          <cell r="J63">
            <v>67500</v>
          </cell>
          <cell r="K63">
            <v>0</v>
          </cell>
          <cell r="L63" t="str">
            <v/>
          </cell>
          <cell r="M63" t="str">
            <v/>
          </cell>
          <cell r="N63">
            <v>0</v>
          </cell>
          <cell r="O63" t="str">
            <v/>
          </cell>
          <cell r="P63" t="str">
            <v/>
          </cell>
          <cell r="Q63">
            <v>0</v>
          </cell>
          <cell r="R63" t="str">
            <v/>
          </cell>
          <cell r="S63" t="str">
            <v/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67500</v>
          </cell>
          <cell r="AA63">
            <v>6750</v>
          </cell>
          <cell r="AB63">
            <v>3375</v>
          </cell>
          <cell r="AC63">
            <v>77625</v>
          </cell>
        </row>
        <row r="64">
          <cell r="B64">
            <v>904</v>
          </cell>
          <cell r="C64" t="str">
            <v>Nguyễn Thị Bích Phượng</v>
          </cell>
          <cell r="D64" t="str">
            <v>LT</v>
          </cell>
          <cell r="E64">
            <v>647</v>
          </cell>
          <cell r="F64">
            <v>671</v>
          </cell>
          <cell r="G64">
            <v>24</v>
          </cell>
          <cell r="H64">
            <v>10</v>
          </cell>
          <cell r="I64">
            <v>7500</v>
          </cell>
          <cell r="J64">
            <v>75000</v>
          </cell>
          <cell r="K64">
            <v>10</v>
          </cell>
          <cell r="L64">
            <v>8800.17</v>
          </cell>
          <cell r="M64">
            <v>88001.7</v>
          </cell>
          <cell r="N64">
            <v>4</v>
          </cell>
          <cell r="O64">
            <v>12000</v>
          </cell>
          <cell r="P64">
            <v>48000</v>
          </cell>
          <cell r="Q64">
            <v>0</v>
          </cell>
          <cell r="R64" t="str">
            <v/>
          </cell>
          <cell r="S64" t="str">
            <v/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211001.7</v>
          </cell>
          <cell r="AA64">
            <v>21100.170000000002</v>
          </cell>
          <cell r="AB64">
            <v>10550.085000000001</v>
          </cell>
          <cell r="AC64">
            <v>242651.95500000002</v>
          </cell>
        </row>
        <row r="65">
          <cell r="B65">
            <v>905</v>
          </cell>
          <cell r="C65" t="str">
            <v>Phan Đức Hiệu</v>
          </cell>
          <cell r="D65" t="str">
            <v>LT</v>
          </cell>
          <cell r="E65">
            <v>431</v>
          </cell>
          <cell r="F65">
            <v>448</v>
          </cell>
          <cell r="G65">
            <v>17</v>
          </cell>
          <cell r="H65">
            <v>10</v>
          </cell>
          <cell r="I65">
            <v>7500</v>
          </cell>
          <cell r="J65">
            <v>75000</v>
          </cell>
          <cell r="K65">
            <v>7</v>
          </cell>
          <cell r="L65">
            <v>8800.17</v>
          </cell>
          <cell r="M65">
            <v>61601.19</v>
          </cell>
          <cell r="N65">
            <v>0</v>
          </cell>
          <cell r="O65" t="str">
            <v/>
          </cell>
          <cell r="P65" t="str">
            <v/>
          </cell>
          <cell r="Q65">
            <v>0</v>
          </cell>
          <cell r="R65" t="str">
            <v/>
          </cell>
          <cell r="S65" t="str">
            <v/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136601.19</v>
          </cell>
          <cell r="AA65">
            <v>13660.119000000001</v>
          </cell>
          <cell r="AB65">
            <v>6830.0595000000003</v>
          </cell>
          <cell r="AC65">
            <v>157091.36850000001</v>
          </cell>
        </row>
        <row r="66">
          <cell r="B66">
            <v>906</v>
          </cell>
          <cell r="C66" t="str">
            <v>Tạ Thị Hương Lý</v>
          </cell>
          <cell r="D66" t="str">
            <v>LT</v>
          </cell>
          <cell r="E66">
            <v>461</v>
          </cell>
          <cell r="F66">
            <v>476</v>
          </cell>
          <cell r="G66">
            <v>15</v>
          </cell>
          <cell r="H66">
            <v>10</v>
          </cell>
          <cell r="I66">
            <v>7500</v>
          </cell>
          <cell r="J66">
            <v>75000</v>
          </cell>
          <cell r="K66">
            <v>5</v>
          </cell>
          <cell r="L66">
            <v>8800.17</v>
          </cell>
          <cell r="M66">
            <v>44000.85</v>
          </cell>
          <cell r="N66">
            <v>0</v>
          </cell>
          <cell r="O66" t="str">
            <v/>
          </cell>
          <cell r="P66" t="str">
            <v/>
          </cell>
          <cell r="Q66">
            <v>0</v>
          </cell>
          <cell r="R66" t="str">
            <v/>
          </cell>
          <cell r="S66" t="str">
            <v/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119000.85</v>
          </cell>
          <cell r="AA66">
            <v>11900.085000000001</v>
          </cell>
          <cell r="AB66">
            <v>5950.0425000000005</v>
          </cell>
          <cell r="AC66">
            <v>136850.97750000001</v>
          </cell>
        </row>
        <row r="67">
          <cell r="B67">
            <v>907</v>
          </cell>
          <cell r="C67" t="str">
            <v>Vũ Thùy Linh</v>
          </cell>
          <cell r="D67" t="str">
            <v>LT</v>
          </cell>
          <cell r="E67">
            <v>487</v>
          </cell>
          <cell r="F67">
            <v>496</v>
          </cell>
          <cell r="G67">
            <v>9</v>
          </cell>
          <cell r="H67">
            <v>9</v>
          </cell>
          <cell r="I67">
            <v>7500</v>
          </cell>
          <cell r="J67">
            <v>67500</v>
          </cell>
          <cell r="K67">
            <v>0</v>
          </cell>
          <cell r="L67" t="str">
            <v/>
          </cell>
          <cell r="M67" t="str">
            <v/>
          </cell>
          <cell r="N67">
            <v>0</v>
          </cell>
          <cell r="O67" t="str">
            <v/>
          </cell>
          <cell r="P67" t="str">
            <v/>
          </cell>
          <cell r="Q67">
            <v>0</v>
          </cell>
          <cell r="R67" t="str">
            <v/>
          </cell>
          <cell r="S67" t="str">
            <v/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67500</v>
          </cell>
          <cell r="AA67">
            <v>6750</v>
          </cell>
          <cell r="AB67">
            <v>3375</v>
          </cell>
          <cell r="AC67">
            <v>77625</v>
          </cell>
        </row>
        <row r="68">
          <cell r="B68">
            <v>908</v>
          </cell>
          <cell r="C68" t="str">
            <v>Nguyễn Quang Thắng</v>
          </cell>
          <cell r="D68" t="str">
            <v>LT</v>
          </cell>
          <cell r="E68">
            <v>980</v>
          </cell>
          <cell r="F68">
            <v>1016</v>
          </cell>
          <cell r="G68">
            <v>36</v>
          </cell>
          <cell r="H68">
            <v>10</v>
          </cell>
          <cell r="I68">
            <v>7500</v>
          </cell>
          <cell r="J68">
            <v>75000</v>
          </cell>
          <cell r="K68">
            <v>10</v>
          </cell>
          <cell r="L68">
            <v>8800.17</v>
          </cell>
          <cell r="M68">
            <v>88001.7</v>
          </cell>
          <cell r="N68">
            <v>10</v>
          </cell>
          <cell r="O68">
            <v>12000</v>
          </cell>
          <cell r="P68">
            <v>120000</v>
          </cell>
          <cell r="Q68">
            <v>6</v>
          </cell>
          <cell r="R68">
            <v>24000</v>
          </cell>
          <cell r="S68">
            <v>144000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427001.7</v>
          </cell>
          <cell r="AA68">
            <v>42700.170000000006</v>
          </cell>
          <cell r="AB68">
            <v>21350.085000000003</v>
          </cell>
          <cell r="AC68">
            <v>491051.95500000002</v>
          </cell>
        </row>
        <row r="69">
          <cell r="B69">
            <v>909</v>
          </cell>
          <cell r="C69" t="str">
            <v>Vũ Thị Hà</v>
          </cell>
          <cell r="D69" t="str">
            <v>LT</v>
          </cell>
          <cell r="E69">
            <v>159</v>
          </cell>
          <cell r="F69">
            <v>162</v>
          </cell>
          <cell r="G69">
            <v>3</v>
          </cell>
          <cell r="H69">
            <v>3</v>
          </cell>
          <cell r="I69">
            <v>7500</v>
          </cell>
          <cell r="J69">
            <v>22500</v>
          </cell>
          <cell r="K69">
            <v>0</v>
          </cell>
          <cell r="L69" t="str">
            <v/>
          </cell>
          <cell r="M69" t="str">
            <v/>
          </cell>
          <cell r="N69">
            <v>0</v>
          </cell>
          <cell r="O69" t="str">
            <v/>
          </cell>
          <cell r="P69" t="str">
            <v/>
          </cell>
          <cell r="Q69">
            <v>0</v>
          </cell>
          <cell r="R69" t="str">
            <v/>
          </cell>
          <cell r="S69" t="str">
            <v/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22500</v>
          </cell>
          <cell r="AA69">
            <v>2250</v>
          </cell>
          <cell r="AB69">
            <v>1125</v>
          </cell>
          <cell r="AC69">
            <v>25875</v>
          </cell>
        </row>
        <row r="70">
          <cell r="B70">
            <v>910</v>
          </cell>
          <cell r="C70" t="str">
            <v>Phạm Tiến Dũng</v>
          </cell>
          <cell r="D70" t="str">
            <v>LT</v>
          </cell>
          <cell r="E70">
            <v>266</v>
          </cell>
          <cell r="F70">
            <v>280</v>
          </cell>
          <cell r="G70">
            <v>14</v>
          </cell>
          <cell r="H70">
            <v>10</v>
          </cell>
          <cell r="I70">
            <v>7500</v>
          </cell>
          <cell r="J70">
            <v>75000</v>
          </cell>
          <cell r="K70">
            <v>4</v>
          </cell>
          <cell r="L70">
            <v>8800.17</v>
          </cell>
          <cell r="M70">
            <v>35200.68</v>
          </cell>
          <cell r="N70">
            <v>0</v>
          </cell>
          <cell r="O70" t="str">
            <v/>
          </cell>
          <cell r="P70" t="str">
            <v/>
          </cell>
          <cell r="Q70">
            <v>0</v>
          </cell>
          <cell r="R70" t="str">
            <v/>
          </cell>
          <cell r="S70" t="str">
            <v/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110200.68</v>
          </cell>
          <cell r="AA70">
            <v>11020.067999999999</v>
          </cell>
          <cell r="AB70">
            <v>5510.0339999999997</v>
          </cell>
          <cell r="AC70">
            <v>126730.78199999999</v>
          </cell>
        </row>
        <row r="71">
          <cell r="B71">
            <v>911</v>
          </cell>
          <cell r="C71" t="str">
            <v>Trần Quốc Khuyến</v>
          </cell>
          <cell r="D71" t="str">
            <v>LT</v>
          </cell>
          <cell r="E71">
            <v>380</v>
          </cell>
          <cell r="F71">
            <v>408</v>
          </cell>
          <cell r="G71">
            <v>28</v>
          </cell>
          <cell r="H71">
            <v>10</v>
          </cell>
          <cell r="I71">
            <v>7500</v>
          </cell>
          <cell r="J71">
            <v>75000</v>
          </cell>
          <cell r="K71">
            <v>10</v>
          </cell>
          <cell r="L71">
            <v>8800.17</v>
          </cell>
          <cell r="M71">
            <v>88001.7</v>
          </cell>
          <cell r="N71">
            <v>8</v>
          </cell>
          <cell r="O71">
            <v>12000</v>
          </cell>
          <cell r="P71">
            <v>96000</v>
          </cell>
          <cell r="Q71">
            <v>0</v>
          </cell>
          <cell r="R71" t="str">
            <v/>
          </cell>
          <cell r="S71" t="str">
            <v/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259001.7</v>
          </cell>
          <cell r="AA71">
            <v>25900.170000000002</v>
          </cell>
          <cell r="AB71">
            <v>12950.085000000001</v>
          </cell>
          <cell r="AC71">
            <v>297851.95500000002</v>
          </cell>
        </row>
        <row r="72">
          <cell r="B72">
            <v>1001</v>
          </cell>
          <cell r="C72" t="str">
            <v>Lê Thùy Dung</v>
          </cell>
          <cell r="D72" t="str">
            <v>LT</v>
          </cell>
          <cell r="E72">
            <v>407</v>
          </cell>
          <cell r="F72">
            <v>422</v>
          </cell>
          <cell r="G72">
            <v>15</v>
          </cell>
          <cell r="H72">
            <v>10</v>
          </cell>
          <cell r="I72">
            <v>7500</v>
          </cell>
          <cell r="J72">
            <v>75000</v>
          </cell>
          <cell r="K72">
            <v>5</v>
          </cell>
          <cell r="L72">
            <v>8800.17</v>
          </cell>
          <cell r="M72">
            <v>44000.85</v>
          </cell>
          <cell r="N72">
            <v>0</v>
          </cell>
          <cell r="O72" t="str">
            <v/>
          </cell>
          <cell r="P72" t="str">
            <v/>
          </cell>
          <cell r="Q72">
            <v>0</v>
          </cell>
          <cell r="R72" t="str">
            <v/>
          </cell>
          <cell r="S72" t="str">
            <v/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119000.85</v>
          </cell>
          <cell r="AA72">
            <v>11900.085000000001</v>
          </cell>
          <cell r="AB72">
            <v>5950.0425000000005</v>
          </cell>
          <cell r="AC72">
            <v>136850.97750000001</v>
          </cell>
        </row>
        <row r="73">
          <cell r="B73">
            <v>1002</v>
          </cell>
          <cell r="C73" t="str">
            <v>Nguyễn Ngọc Trường</v>
          </cell>
          <cell r="D73" t="str">
            <v>LT</v>
          </cell>
          <cell r="E73">
            <v>552</v>
          </cell>
          <cell r="F73">
            <v>567</v>
          </cell>
          <cell r="G73">
            <v>15</v>
          </cell>
          <cell r="H73">
            <v>10</v>
          </cell>
          <cell r="I73">
            <v>7500</v>
          </cell>
          <cell r="J73">
            <v>75000</v>
          </cell>
          <cell r="K73">
            <v>5</v>
          </cell>
          <cell r="L73">
            <v>8800.17</v>
          </cell>
          <cell r="M73">
            <v>44000.85</v>
          </cell>
          <cell r="N73">
            <v>0</v>
          </cell>
          <cell r="O73" t="str">
            <v/>
          </cell>
          <cell r="P73" t="str">
            <v/>
          </cell>
          <cell r="Q73">
            <v>0</v>
          </cell>
          <cell r="R73" t="str">
            <v/>
          </cell>
          <cell r="S73" t="str">
            <v/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119000.85</v>
          </cell>
          <cell r="AA73">
            <v>11900.085000000001</v>
          </cell>
          <cell r="AB73">
            <v>5950.0425000000005</v>
          </cell>
          <cell r="AC73">
            <v>136850.97750000001</v>
          </cell>
        </row>
        <row r="74">
          <cell r="B74">
            <v>1003</v>
          </cell>
          <cell r="C74" t="str">
            <v>Bùi Thị Tám</v>
          </cell>
          <cell r="D74" t="str">
            <v>LT</v>
          </cell>
          <cell r="E74">
            <v>515</v>
          </cell>
          <cell r="F74">
            <v>537</v>
          </cell>
          <cell r="G74">
            <v>22</v>
          </cell>
          <cell r="H74">
            <v>10</v>
          </cell>
          <cell r="I74">
            <v>7500</v>
          </cell>
          <cell r="J74">
            <v>75000</v>
          </cell>
          <cell r="K74">
            <v>10</v>
          </cell>
          <cell r="L74">
            <v>8800.17</v>
          </cell>
          <cell r="M74">
            <v>88001.7</v>
          </cell>
          <cell r="N74">
            <v>2</v>
          </cell>
          <cell r="O74">
            <v>12000</v>
          </cell>
          <cell r="P74">
            <v>24000</v>
          </cell>
          <cell r="Q74">
            <v>0</v>
          </cell>
          <cell r="R74" t="str">
            <v/>
          </cell>
          <cell r="S74" t="str">
            <v/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187001.7</v>
          </cell>
          <cell r="AA74">
            <v>18700.170000000002</v>
          </cell>
          <cell r="AB74">
            <v>9350.0850000000009</v>
          </cell>
          <cell r="AC74">
            <v>215051.95500000002</v>
          </cell>
        </row>
        <row r="75">
          <cell r="B75">
            <v>1004</v>
          </cell>
          <cell r="C75" t="str">
            <v>Phạm Văn Duy</v>
          </cell>
          <cell r="D75" t="str">
            <v>LT</v>
          </cell>
          <cell r="E75">
            <v>528</v>
          </cell>
          <cell r="F75">
            <v>537</v>
          </cell>
          <cell r="G75">
            <v>9</v>
          </cell>
          <cell r="H75">
            <v>9</v>
          </cell>
          <cell r="I75">
            <v>7500</v>
          </cell>
          <cell r="J75">
            <v>67500</v>
          </cell>
          <cell r="K75">
            <v>0</v>
          </cell>
          <cell r="L75" t="str">
            <v/>
          </cell>
          <cell r="M75" t="str">
            <v/>
          </cell>
          <cell r="N75">
            <v>0</v>
          </cell>
          <cell r="O75" t="str">
            <v/>
          </cell>
          <cell r="P75" t="str">
            <v/>
          </cell>
          <cell r="Q75">
            <v>0</v>
          </cell>
          <cell r="R75" t="str">
            <v/>
          </cell>
          <cell r="S75" t="str">
            <v/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67500</v>
          </cell>
          <cell r="AA75">
            <v>6750</v>
          </cell>
          <cell r="AB75">
            <v>3375</v>
          </cell>
          <cell r="AC75">
            <v>77625</v>
          </cell>
        </row>
        <row r="76">
          <cell r="B76">
            <v>1005</v>
          </cell>
          <cell r="C76" t="str">
            <v>Tạ Xuân Hưng</v>
          </cell>
          <cell r="D76" t="str">
            <v>LT</v>
          </cell>
          <cell r="E76">
            <v>461</v>
          </cell>
          <cell r="F76">
            <v>471</v>
          </cell>
          <cell r="G76">
            <v>10</v>
          </cell>
          <cell r="H76">
            <v>10</v>
          </cell>
          <cell r="I76">
            <v>7500</v>
          </cell>
          <cell r="J76">
            <v>75000</v>
          </cell>
          <cell r="K76">
            <v>0</v>
          </cell>
          <cell r="L76" t="str">
            <v/>
          </cell>
          <cell r="M76" t="str">
            <v/>
          </cell>
          <cell r="N76">
            <v>0</v>
          </cell>
          <cell r="O76" t="str">
            <v/>
          </cell>
          <cell r="P76" t="str">
            <v/>
          </cell>
          <cell r="Q76">
            <v>0</v>
          </cell>
          <cell r="R76" t="str">
            <v/>
          </cell>
          <cell r="S76" t="str">
            <v/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75000</v>
          </cell>
          <cell r="AA76">
            <v>7500</v>
          </cell>
          <cell r="AB76">
            <v>3750</v>
          </cell>
          <cell r="AC76">
            <v>86250</v>
          </cell>
        </row>
        <row r="77">
          <cell r="B77">
            <v>1006</v>
          </cell>
          <cell r="C77" t="str">
            <v>Phạm Thị Thu Nhuần</v>
          </cell>
          <cell r="D77" t="str">
            <v>LT</v>
          </cell>
          <cell r="E77">
            <v>294</v>
          </cell>
          <cell r="F77">
            <v>305</v>
          </cell>
          <cell r="G77">
            <v>11</v>
          </cell>
          <cell r="H77">
            <v>10</v>
          </cell>
          <cell r="I77">
            <v>7500</v>
          </cell>
          <cell r="J77">
            <v>75000</v>
          </cell>
          <cell r="K77">
            <v>1</v>
          </cell>
          <cell r="L77">
            <v>8800.17</v>
          </cell>
          <cell r="M77">
            <v>8800.17</v>
          </cell>
          <cell r="N77">
            <v>0</v>
          </cell>
          <cell r="O77" t="str">
            <v/>
          </cell>
          <cell r="P77" t="str">
            <v/>
          </cell>
          <cell r="Q77">
            <v>0</v>
          </cell>
          <cell r="R77" t="str">
            <v/>
          </cell>
          <cell r="S77" t="str">
            <v/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83800.17</v>
          </cell>
          <cell r="AA77">
            <v>8380.0169999999998</v>
          </cell>
          <cell r="AB77">
            <v>4190.0084999999999</v>
          </cell>
          <cell r="AC77">
            <v>96370.195500000002</v>
          </cell>
        </row>
        <row r="78">
          <cell r="B78">
            <v>1007</v>
          </cell>
          <cell r="C78" t="str">
            <v>Đặng Vũ Linh</v>
          </cell>
          <cell r="D78" t="str">
            <v>LT</v>
          </cell>
          <cell r="E78">
            <v>668</v>
          </cell>
          <cell r="F78">
            <v>680</v>
          </cell>
          <cell r="G78">
            <v>12</v>
          </cell>
          <cell r="H78">
            <v>10</v>
          </cell>
          <cell r="I78">
            <v>7500</v>
          </cell>
          <cell r="J78">
            <v>75000</v>
          </cell>
          <cell r="K78">
            <v>2</v>
          </cell>
          <cell r="L78">
            <v>8800.17</v>
          </cell>
          <cell r="M78">
            <v>17600.34</v>
          </cell>
          <cell r="N78">
            <v>0</v>
          </cell>
          <cell r="O78" t="str">
            <v/>
          </cell>
          <cell r="P78" t="str">
            <v/>
          </cell>
          <cell r="Q78">
            <v>0</v>
          </cell>
          <cell r="R78" t="str">
            <v/>
          </cell>
          <cell r="S78" t="str">
            <v/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92600.34</v>
          </cell>
          <cell r="AA78">
            <v>9260.0339999999997</v>
          </cell>
          <cell r="AB78">
            <v>4630.0169999999998</v>
          </cell>
          <cell r="AC78">
            <v>106490.391</v>
          </cell>
        </row>
        <row r="79">
          <cell r="B79">
            <v>1008</v>
          </cell>
          <cell r="C79" t="str">
            <v>Nguyễn Sơn Tùng</v>
          </cell>
          <cell r="D79" t="str">
            <v>LT</v>
          </cell>
          <cell r="E79">
            <v>514</v>
          </cell>
          <cell r="F79">
            <v>527</v>
          </cell>
          <cell r="G79">
            <v>13</v>
          </cell>
          <cell r="H79">
            <v>10</v>
          </cell>
          <cell r="I79">
            <v>7500</v>
          </cell>
          <cell r="J79">
            <v>75000</v>
          </cell>
          <cell r="K79">
            <v>3</v>
          </cell>
          <cell r="L79">
            <v>8800.17</v>
          </cell>
          <cell r="M79">
            <v>26400.510000000002</v>
          </cell>
          <cell r="N79">
            <v>0</v>
          </cell>
          <cell r="O79" t="str">
            <v/>
          </cell>
          <cell r="P79" t="str">
            <v/>
          </cell>
          <cell r="Q79">
            <v>0</v>
          </cell>
          <cell r="R79" t="str">
            <v/>
          </cell>
          <cell r="S79" t="str">
            <v/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101400.51000000001</v>
          </cell>
          <cell r="AA79">
            <v>10140.051000000001</v>
          </cell>
          <cell r="AB79">
            <v>5070.0255000000006</v>
          </cell>
          <cell r="AC79">
            <v>116610.58650000002</v>
          </cell>
        </row>
        <row r="80">
          <cell r="B80">
            <v>1009</v>
          </cell>
          <cell r="C80" t="str">
            <v>Nguyễn Quang Dũng</v>
          </cell>
          <cell r="D80" t="str">
            <v>LT</v>
          </cell>
          <cell r="E80">
            <v>196</v>
          </cell>
          <cell r="F80">
            <v>202</v>
          </cell>
          <cell r="G80">
            <v>6</v>
          </cell>
          <cell r="H80">
            <v>6</v>
          </cell>
          <cell r="I80">
            <v>7500</v>
          </cell>
          <cell r="J80">
            <v>45000</v>
          </cell>
          <cell r="K80">
            <v>0</v>
          </cell>
          <cell r="L80" t="str">
            <v/>
          </cell>
          <cell r="M80" t="str">
            <v/>
          </cell>
          <cell r="N80">
            <v>0</v>
          </cell>
          <cell r="O80" t="str">
            <v/>
          </cell>
          <cell r="P80" t="str">
            <v/>
          </cell>
          <cell r="Q80">
            <v>0</v>
          </cell>
          <cell r="R80" t="str">
            <v/>
          </cell>
          <cell r="S80" t="str">
            <v/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45000</v>
          </cell>
          <cell r="AA80">
            <v>4500</v>
          </cell>
          <cell r="AB80">
            <v>2250</v>
          </cell>
          <cell r="AC80">
            <v>51750</v>
          </cell>
        </row>
        <row r="81">
          <cell r="B81">
            <v>1010</v>
          </cell>
          <cell r="C81" t="str">
            <v xml:space="preserve">Nguyễn Bảy </v>
          </cell>
          <cell r="D81" t="str">
            <v>LT</v>
          </cell>
          <cell r="E81">
            <v>891</v>
          </cell>
          <cell r="F81">
            <v>913</v>
          </cell>
          <cell r="G81">
            <v>22</v>
          </cell>
          <cell r="H81">
            <v>10</v>
          </cell>
          <cell r="I81">
            <v>7500</v>
          </cell>
          <cell r="J81">
            <v>75000</v>
          </cell>
          <cell r="K81">
            <v>10</v>
          </cell>
          <cell r="L81">
            <v>8800.17</v>
          </cell>
          <cell r="M81">
            <v>88001.7</v>
          </cell>
          <cell r="N81">
            <v>2</v>
          </cell>
          <cell r="O81">
            <v>12000</v>
          </cell>
          <cell r="P81">
            <v>24000</v>
          </cell>
          <cell r="Q81">
            <v>0</v>
          </cell>
          <cell r="R81" t="str">
            <v/>
          </cell>
          <cell r="S81" t="str">
            <v/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187001.7</v>
          </cell>
          <cell r="AA81">
            <v>18700.170000000002</v>
          </cell>
          <cell r="AB81">
            <v>9350.0850000000009</v>
          </cell>
          <cell r="AC81">
            <v>215051.95500000002</v>
          </cell>
        </row>
        <row r="82">
          <cell r="B82">
            <v>1011</v>
          </cell>
          <cell r="C82" t="str">
            <v>Phạm Minh Xuân</v>
          </cell>
          <cell r="D82" t="str">
            <v>LT</v>
          </cell>
          <cell r="E82">
            <v>121</v>
          </cell>
          <cell r="F82">
            <v>124</v>
          </cell>
          <cell r="G82">
            <v>3</v>
          </cell>
          <cell r="H82">
            <v>3</v>
          </cell>
          <cell r="I82">
            <v>7500</v>
          </cell>
          <cell r="J82">
            <v>22500</v>
          </cell>
          <cell r="K82">
            <v>0</v>
          </cell>
          <cell r="L82" t="str">
            <v/>
          </cell>
          <cell r="M82" t="str">
            <v/>
          </cell>
          <cell r="N82">
            <v>0</v>
          </cell>
          <cell r="O82" t="str">
            <v/>
          </cell>
          <cell r="P82" t="str">
            <v/>
          </cell>
          <cell r="Q82">
            <v>0</v>
          </cell>
          <cell r="R82" t="str">
            <v/>
          </cell>
          <cell r="S82" t="str">
            <v/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22500</v>
          </cell>
          <cell r="AA82">
            <v>2250</v>
          </cell>
          <cell r="AB82">
            <v>1125</v>
          </cell>
          <cell r="AC82">
            <v>25875</v>
          </cell>
        </row>
        <row r="83">
          <cell r="B83">
            <v>1101</v>
          </cell>
          <cell r="C83" t="str">
            <v>Văn Tuấn Cường</v>
          </cell>
          <cell r="D83" t="str">
            <v>LT</v>
          </cell>
          <cell r="E83">
            <v>255</v>
          </cell>
          <cell r="F83">
            <v>270</v>
          </cell>
          <cell r="G83">
            <v>15</v>
          </cell>
          <cell r="H83">
            <v>10</v>
          </cell>
          <cell r="I83">
            <v>7500</v>
          </cell>
          <cell r="J83">
            <v>75000</v>
          </cell>
          <cell r="K83">
            <v>5</v>
          </cell>
          <cell r="L83">
            <v>8800.17</v>
          </cell>
          <cell r="M83">
            <v>44000.85</v>
          </cell>
          <cell r="N83">
            <v>0</v>
          </cell>
          <cell r="O83" t="str">
            <v/>
          </cell>
          <cell r="P83" t="str">
            <v/>
          </cell>
          <cell r="Q83">
            <v>0</v>
          </cell>
          <cell r="R83" t="str">
            <v/>
          </cell>
          <cell r="S83" t="str">
            <v/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119000.85</v>
          </cell>
          <cell r="AA83">
            <v>11900.085000000001</v>
          </cell>
          <cell r="AB83">
            <v>5950.0425000000005</v>
          </cell>
          <cell r="AC83">
            <v>136850.97750000001</v>
          </cell>
        </row>
        <row r="84">
          <cell r="B84">
            <v>1102</v>
          </cell>
          <cell r="C84" t="str">
            <v xml:space="preserve">Nguyễn Quang Dương </v>
          </cell>
          <cell r="D84" t="str">
            <v>LT</v>
          </cell>
          <cell r="E84">
            <v>609</v>
          </cell>
          <cell r="F84">
            <v>624</v>
          </cell>
          <cell r="G84">
            <v>15</v>
          </cell>
          <cell r="H84">
            <v>10</v>
          </cell>
          <cell r="I84">
            <v>7500</v>
          </cell>
          <cell r="J84">
            <v>75000</v>
          </cell>
          <cell r="K84">
            <v>5</v>
          </cell>
          <cell r="L84">
            <v>8800.17</v>
          </cell>
          <cell r="M84">
            <v>44000.85</v>
          </cell>
          <cell r="N84">
            <v>0</v>
          </cell>
          <cell r="O84" t="str">
            <v/>
          </cell>
          <cell r="P84" t="str">
            <v/>
          </cell>
          <cell r="Q84">
            <v>0</v>
          </cell>
          <cell r="R84" t="str">
            <v/>
          </cell>
          <cell r="S84" t="str">
            <v/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119000.85</v>
          </cell>
          <cell r="AA84">
            <v>11900.085000000001</v>
          </cell>
          <cell r="AB84">
            <v>5950.0425000000005</v>
          </cell>
          <cell r="AC84">
            <v>136850.97750000001</v>
          </cell>
        </row>
        <row r="85">
          <cell r="B85">
            <v>1103</v>
          </cell>
          <cell r="C85" t="str">
            <v>Nguyễn Việt Tiến</v>
          </cell>
          <cell r="D85" t="str">
            <v>LT</v>
          </cell>
          <cell r="E85">
            <v>654</v>
          </cell>
          <cell r="F85">
            <v>677</v>
          </cell>
          <cell r="G85">
            <v>23</v>
          </cell>
          <cell r="H85">
            <v>10</v>
          </cell>
          <cell r="I85">
            <v>7500</v>
          </cell>
          <cell r="J85">
            <v>75000</v>
          </cell>
          <cell r="K85">
            <v>10</v>
          </cell>
          <cell r="L85">
            <v>8800.17</v>
          </cell>
          <cell r="M85">
            <v>88001.7</v>
          </cell>
          <cell r="N85">
            <v>3</v>
          </cell>
          <cell r="O85">
            <v>12000</v>
          </cell>
          <cell r="P85">
            <v>36000</v>
          </cell>
          <cell r="Q85">
            <v>0</v>
          </cell>
          <cell r="R85" t="str">
            <v/>
          </cell>
          <cell r="S85" t="str">
            <v/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199001.7</v>
          </cell>
          <cell r="AA85">
            <v>19900.170000000002</v>
          </cell>
          <cell r="AB85">
            <v>9950.0850000000009</v>
          </cell>
          <cell r="AC85">
            <v>228851.95500000002</v>
          </cell>
        </row>
        <row r="86">
          <cell r="B86">
            <v>1104</v>
          </cell>
          <cell r="C86" t="str">
            <v>Nguyễn Thị Vân Anh</v>
          </cell>
          <cell r="D86" t="str">
            <v>LT</v>
          </cell>
          <cell r="E86">
            <v>643</v>
          </cell>
          <cell r="F86">
            <v>659</v>
          </cell>
          <cell r="G86">
            <v>16</v>
          </cell>
          <cell r="H86">
            <v>10</v>
          </cell>
          <cell r="I86">
            <v>7500</v>
          </cell>
          <cell r="J86">
            <v>75000</v>
          </cell>
          <cell r="K86">
            <v>6</v>
          </cell>
          <cell r="L86">
            <v>8800.17</v>
          </cell>
          <cell r="M86">
            <v>52801.020000000004</v>
          </cell>
          <cell r="N86">
            <v>0</v>
          </cell>
          <cell r="O86" t="str">
            <v/>
          </cell>
          <cell r="P86" t="str">
            <v/>
          </cell>
          <cell r="Q86">
            <v>0</v>
          </cell>
          <cell r="R86" t="str">
            <v/>
          </cell>
          <cell r="S86" t="str">
            <v/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127801.02</v>
          </cell>
          <cell r="AA86">
            <v>12780.102000000001</v>
          </cell>
          <cell r="AB86">
            <v>6390.0510000000004</v>
          </cell>
          <cell r="AC86">
            <v>146971.17300000001</v>
          </cell>
        </row>
        <row r="87">
          <cell r="B87">
            <v>1105</v>
          </cell>
          <cell r="C87" t="str">
            <v>Phạm Sơn Tùng</v>
          </cell>
          <cell r="D87" t="str">
            <v>LT</v>
          </cell>
          <cell r="E87">
            <v>547</v>
          </cell>
          <cell r="F87">
            <v>559</v>
          </cell>
          <cell r="G87">
            <v>12</v>
          </cell>
          <cell r="H87">
            <v>10</v>
          </cell>
          <cell r="I87">
            <v>7500</v>
          </cell>
          <cell r="J87">
            <v>75000</v>
          </cell>
          <cell r="K87">
            <v>2</v>
          </cell>
          <cell r="L87">
            <v>8800.17</v>
          </cell>
          <cell r="M87">
            <v>17600.34</v>
          </cell>
          <cell r="N87">
            <v>0</v>
          </cell>
          <cell r="O87" t="str">
            <v/>
          </cell>
          <cell r="P87" t="str">
            <v/>
          </cell>
          <cell r="Q87">
            <v>0</v>
          </cell>
          <cell r="R87" t="str">
            <v/>
          </cell>
          <cell r="S87" t="str">
            <v/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92600.34</v>
          </cell>
          <cell r="AA87">
            <v>9260.0339999999997</v>
          </cell>
          <cell r="AB87">
            <v>4630.0169999999998</v>
          </cell>
          <cell r="AC87">
            <v>106490.391</v>
          </cell>
        </row>
        <row r="88">
          <cell r="B88">
            <v>1106</v>
          </cell>
          <cell r="C88" t="str">
            <v>Nguyễn Thị Thúy</v>
          </cell>
          <cell r="D88" t="str">
            <v>LT</v>
          </cell>
          <cell r="E88">
            <v>752</v>
          </cell>
          <cell r="F88">
            <v>754</v>
          </cell>
          <cell r="G88">
            <v>2</v>
          </cell>
          <cell r="H88">
            <v>2</v>
          </cell>
          <cell r="I88">
            <v>7500</v>
          </cell>
          <cell r="J88">
            <v>15000</v>
          </cell>
          <cell r="K88">
            <v>0</v>
          </cell>
          <cell r="L88" t="str">
            <v/>
          </cell>
          <cell r="M88" t="str">
            <v/>
          </cell>
          <cell r="N88">
            <v>0</v>
          </cell>
          <cell r="O88" t="str">
            <v/>
          </cell>
          <cell r="P88" t="str">
            <v/>
          </cell>
          <cell r="Q88">
            <v>0</v>
          </cell>
          <cell r="R88" t="str">
            <v/>
          </cell>
          <cell r="S88" t="str">
            <v/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15000</v>
          </cell>
          <cell r="AA88">
            <v>1500</v>
          </cell>
          <cell r="AB88">
            <v>750</v>
          </cell>
          <cell r="AC88">
            <v>17250</v>
          </cell>
        </row>
        <row r="89">
          <cell r="B89">
            <v>1107</v>
          </cell>
          <cell r="C89" t="str">
            <v>Trần Ngọc Tú</v>
          </cell>
          <cell r="D89" t="str">
            <v>LT</v>
          </cell>
          <cell r="E89">
            <v>650</v>
          </cell>
          <cell r="F89">
            <v>662</v>
          </cell>
          <cell r="G89">
            <v>12</v>
          </cell>
          <cell r="H89">
            <v>10</v>
          </cell>
          <cell r="I89">
            <v>7500</v>
          </cell>
          <cell r="J89">
            <v>75000</v>
          </cell>
          <cell r="K89">
            <v>2</v>
          </cell>
          <cell r="L89">
            <v>8800.17</v>
          </cell>
          <cell r="M89">
            <v>17600.34</v>
          </cell>
          <cell r="N89">
            <v>0</v>
          </cell>
          <cell r="O89" t="str">
            <v/>
          </cell>
          <cell r="P89" t="str">
            <v/>
          </cell>
          <cell r="Q89">
            <v>0</v>
          </cell>
          <cell r="R89" t="str">
            <v/>
          </cell>
          <cell r="S89" t="str">
            <v/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92600.34</v>
          </cell>
          <cell r="AA89">
            <v>9260.0339999999997</v>
          </cell>
          <cell r="AB89">
            <v>4630.0169999999998</v>
          </cell>
          <cell r="AC89">
            <v>106490.391</v>
          </cell>
        </row>
        <row r="90">
          <cell r="B90">
            <v>1108</v>
          </cell>
          <cell r="C90" t="str">
            <v>Nguyễn Thị Lâm</v>
          </cell>
          <cell r="D90" t="str">
            <v>LT</v>
          </cell>
          <cell r="E90">
            <v>184</v>
          </cell>
          <cell r="F90">
            <v>199</v>
          </cell>
          <cell r="G90">
            <v>15</v>
          </cell>
          <cell r="H90">
            <v>10</v>
          </cell>
          <cell r="I90">
            <v>7500</v>
          </cell>
          <cell r="J90">
            <v>75000</v>
          </cell>
          <cell r="K90">
            <v>5</v>
          </cell>
          <cell r="L90">
            <v>8800.17</v>
          </cell>
          <cell r="M90">
            <v>44000.85</v>
          </cell>
          <cell r="N90">
            <v>0</v>
          </cell>
          <cell r="O90" t="str">
            <v/>
          </cell>
          <cell r="P90" t="str">
            <v/>
          </cell>
          <cell r="Q90">
            <v>0</v>
          </cell>
          <cell r="R90" t="str">
            <v/>
          </cell>
          <cell r="S90" t="str">
            <v/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119000.85</v>
          </cell>
          <cell r="AA90">
            <v>11900.085000000001</v>
          </cell>
          <cell r="AB90">
            <v>5950.0425000000005</v>
          </cell>
          <cell r="AC90">
            <v>136850.97750000001</v>
          </cell>
        </row>
        <row r="91">
          <cell r="B91">
            <v>1109</v>
          </cell>
          <cell r="C91" t="str">
            <v>Nguyễn Văn Hải</v>
          </cell>
          <cell r="D91" t="str">
            <v>LT</v>
          </cell>
          <cell r="E91">
            <v>693</v>
          </cell>
          <cell r="F91">
            <v>717</v>
          </cell>
          <cell r="G91">
            <v>24</v>
          </cell>
          <cell r="H91">
            <v>10</v>
          </cell>
          <cell r="I91">
            <v>7500</v>
          </cell>
          <cell r="J91">
            <v>75000</v>
          </cell>
          <cell r="K91">
            <v>10</v>
          </cell>
          <cell r="L91">
            <v>8800.17</v>
          </cell>
          <cell r="M91">
            <v>88001.7</v>
          </cell>
          <cell r="N91">
            <v>4</v>
          </cell>
          <cell r="O91">
            <v>12000</v>
          </cell>
          <cell r="P91">
            <v>48000</v>
          </cell>
          <cell r="Q91">
            <v>0</v>
          </cell>
          <cell r="R91" t="str">
            <v/>
          </cell>
          <cell r="S91" t="str">
            <v/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211001.7</v>
          </cell>
          <cell r="AA91">
            <v>21100.170000000002</v>
          </cell>
          <cell r="AB91">
            <v>10550.085000000001</v>
          </cell>
          <cell r="AC91">
            <v>242651.95500000002</v>
          </cell>
        </row>
        <row r="92">
          <cell r="B92">
            <v>1110</v>
          </cell>
          <cell r="C92" t="str">
            <v>Đặng Văn Hùng</v>
          </cell>
          <cell r="D92" t="str">
            <v>LT</v>
          </cell>
          <cell r="E92">
            <v>483</v>
          </cell>
          <cell r="F92">
            <v>508</v>
          </cell>
          <cell r="G92">
            <v>25</v>
          </cell>
          <cell r="H92">
            <v>10</v>
          </cell>
          <cell r="I92">
            <v>7500</v>
          </cell>
          <cell r="J92">
            <v>75000</v>
          </cell>
          <cell r="K92">
            <v>10</v>
          </cell>
          <cell r="L92">
            <v>8800.17</v>
          </cell>
          <cell r="M92">
            <v>88001.7</v>
          </cell>
          <cell r="N92">
            <v>5</v>
          </cell>
          <cell r="O92">
            <v>12000</v>
          </cell>
          <cell r="P92">
            <v>60000</v>
          </cell>
          <cell r="Q92">
            <v>0</v>
          </cell>
          <cell r="R92" t="str">
            <v/>
          </cell>
          <cell r="S92" t="str">
            <v/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223001.7</v>
          </cell>
          <cell r="AA92">
            <v>22300.170000000002</v>
          </cell>
          <cell r="AB92">
            <v>11150.085000000001</v>
          </cell>
          <cell r="AC92">
            <v>256451.95500000002</v>
          </cell>
        </row>
        <row r="93">
          <cell r="B93">
            <v>1111</v>
          </cell>
          <cell r="C93" t="str">
            <v>Nguyễn Thị Mai Trinh</v>
          </cell>
          <cell r="D93" t="str">
            <v>LT</v>
          </cell>
          <cell r="E93">
            <v>206</v>
          </cell>
          <cell r="F93">
            <v>212</v>
          </cell>
          <cell r="G93">
            <v>6</v>
          </cell>
          <cell r="H93">
            <v>6</v>
          </cell>
          <cell r="I93">
            <v>7500</v>
          </cell>
          <cell r="J93">
            <v>45000</v>
          </cell>
          <cell r="K93">
            <v>0</v>
          </cell>
          <cell r="L93" t="str">
            <v/>
          </cell>
          <cell r="M93" t="str">
            <v/>
          </cell>
          <cell r="N93">
            <v>0</v>
          </cell>
          <cell r="O93" t="str">
            <v/>
          </cell>
          <cell r="P93" t="str">
            <v/>
          </cell>
          <cell r="Q93">
            <v>0</v>
          </cell>
          <cell r="R93" t="str">
            <v/>
          </cell>
          <cell r="S93" t="str">
            <v/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45000</v>
          </cell>
          <cell r="AA93">
            <v>4500</v>
          </cell>
          <cell r="AB93">
            <v>2250</v>
          </cell>
          <cell r="AC93">
            <v>51750</v>
          </cell>
        </row>
        <row r="94">
          <cell r="B94">
            <v>1201</v>
          </cell>
          <cell r="C94" t="str">
            <v>Đỗ Văn Lâm</v>
          </cell>
          <cell r="D94" t="str">
            <v>LT</v>
          </cell>
          <cell r="E94">
            <v>323</v>
          </cell>
          <cell r="F94">
            <v>332</v>
          </cell>
          <cell r="G94">
            <v>9</v>
          </cell>
          <cell r="H94">
            <v>9</v>
          </cell>
          <cell r="I94">
            <v>7500</v>
          </cell>
          <cell r="J94">
            <v>67500</v>
          </cell>
          <cell r="K94">
            <v>0</v>
          </cell>
          <cell r="L94" t="str">
            <v/>
          </cell>
          <cell r="M94" t="str">
            <v/>
          </cell>
          <cell r="N94">
            <v>0</v>
          </cell>
          <cell r="O94" t="str">
            <v/>
          </cell>
          <cell r="P94" t="str">
            <v/>
          </cell>
          <cell r="Q94">
            <v>0</v>
          </cell>
          <cell r="R94" t="str">
            <v/>
          </cell>
          <cell r="S94" t="str">
            <v/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67500</v>
          </cell>
          <cell r="AA94">
            <v>6750</v>
          </cell>
          <cell r="AB94">
            <v>3375</v>
          </cell>
          <cell r="AC94">
            <v>77625</v>
          </cell>
        </row>
        <row r="95">
          <cell r="B95">
            <v>1202</v>
          </cell>
          <cell r="C95" t="str">
            <v>Trần Thị Dung</v>
          </cell>
          <cell r="D95" t="str">
            <v>LT</v>
          </cell>
          <cell r="E95">
            <v>515</v>
          </cell>
          <cell r="F95">
            <v>527</v>
          </cell>
          <cell r="G95">
            <v>12</v>
          </cell>
          <cell r="H95">
            <v>10</v>
          </cell>
          <cell r="I95">
            <v>7500</v>
          </cell>
          <cell r="J95">
            <v>75000</v>
          </cell>
          <cell r="K95">
            <v>2</v>
          </cell>
          <cell r="L95">
            <v>8800.17</v>
          </cell>
          <cell r="M95">
            <v>17600.34</v>
          </cell>
          <cell r="N95">
            <v>0</v>
          </cell>
          <cell r="O95" t="str">
            <v/>
          </cell>
          <cell r="P95" t="str">
            <v/>
          </cell>
          <cell r="Q95">
            <v>0</v>
          </cell>
          <cell r="R95" t="str">
            <v/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92600.34</v>
          </cell>
          <cell r="AA95">
            <v>9260.0339999999997</v>
          </cell>
          <cell r="AB95">
            <v>4630.0169999999998</v>
          </cell>
          <cell r="AC95">
            <v>106490.391</v>
          </cell>
        </row>
        <row r="96">
          <cell r="B96">
            <v>1203</v>
          </cell>
          <cell r="C96" t="str">
            <v>Lê Thị Phòng</v>
          </cell>
          <cell r="D96" t="str">
            <v>LT</v>
          </cell>
          <cell r="E96">
            <v>274</v>
          </cell>
          <cell r="F96">
            <v>275</v>
          </cell>
          <cell r="G96">
            <v>1</v>
          </cell>
          <cell r="H96">
            <v>1</v>
          </cell>
          <cell r="I96">
            <v>7500</v>
          </cell>
          <cell r="J96">
            <v>7500</v>
          </cell>
          <cell r="K96">
            <v>0</v>
          </cell>
          <cell r="L96" t="str">
            <v/>
          </cell>
          <cell r="M96" t="str">
            <v/>
          </cell>
          <cell r="N96">
            <v>0</v>
          </cell>
          <cell r="O96" t="str">
            <v/>
          </cell>
          <cell r="P96" t="str">
            <v/>
          </cell>
          <cell r="Q96">
            <v>0</v>
          </cell>
          <cell r="R96" t="str">
            <v/>
          </cell>
          <cell r="S96" t="str">
            <v/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7500</v>
          </cell>
          <cell r="AA96">
            <v>750</v>
          </cell>
          <cell r="AB96">
            <v>375</v>
          </cell>
          <cell r="AC96">
            <v>8625</v>
          </cell>
        </row>
        <row r="97">
          <cell r="B97">
            <v>1204</v>
          </cell>
          <cell r="C97" t="str">
            <v>Lê Năng Thuận</v>
          </cell>
          <cell r="D97" t="str">
            <v>LT</v>
          </cell>
          <cell r="E97">
            <v>956</v>
          </cell>
          <cell r="F97">
            <v>977</v>
          </cell>
          <cell r="G97">
            <v>21</v>
          </cell>
          <cell r="H97">
            <v>10</v>
          </cell>
          <cell r="I97">
            <v>7500</v>
          </cell>
          <cell r="J97">
            <v>75000</v>
          </cell>
          <cell r="K97">
            <v>10</v>
          </cell>
          <cell r="L97">
            <v>8800.17</v>
          </cell>
          <cell r="M97">
            <v>88001.7</v>
          </cell>
          <cell r="N97">
            <v>1</v>
          </cell>
          <cell r="O97">
            <v>12000</v>
          </cell>
          <cell r="P97">
            <v>12000</v>
          </cell>
          <cell r="Q97">
            <v>0</v>
          </cell>
          <cell r="R97" t="str">
            <v/>
          </cell>
          <cell r="S97" t="str">
            <v/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175001.7</v>
          </cell>
          <cell r="AA97">
            <v>17500.170000000002</v>
          </cell>
          <cell r="AB97">
            <v>8750.0850000000009</v>
          </cell>
          <cell r="AC97">
            <v>201251.95500000002</v>
          </cell>
        </row>
        <row r="98">
          <cell r="B98">
            <v>1205</v>
          </cell>
          <cell r="C98" t="str">
            <v>Nguyễn Tiến Dương</v>
          </cell>
          <cell r="D98" t="str">
            <v>LT</v>
          </cell>
          <cell r="E98">
            <v>488</v>
          </cell>
          <cell r="F98">
            <v>500</v>
          </cell>
          <cell r="G98">
            <v>12</v>
          </cell>
          <cell r="H98">
            <v>10</v>
          </cell>
          <cell r="I98">
            <v>7500</v>
          </cell>
          <cell r="J98">
            <v>75000</v>
          </cell>
          <cell r="K98">
            <v>2</v>
          </cell>
          <cell r="L98">
            <v>8800.17</v>
          </cell>
          <cell r="M98">
            <v>17600.34</v>
          </cell>
          <cell r="N98">
            <v>0</v>
          </cell>
          <cell r="O98" t="str">
            <v/>
          </cell>
          <cell r="P98" t="str">
            <v/>
          </cell>
          <cell r="Q98">
            <v>0</v>
          </cell>
          <cell r="R98" t="str">
            <v/>
          </cell>
          <cell r="S98" t="str">
            <v/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92600.34</v>
          </cell>
          <cell r="AA98">
            <v>9260.0339999999997</v>
          </cell>
          <cell r="AB98">
            <v>4630.0169999999998</v>
          </cell>
          <cell r="AC98">
            <v>106490.391</v>
          </cell>
        </row>
        <row r="99">
          <cell r="B99">
            <v>1206</v>
          </cell>
          <cell r="C99" t="str">
            <v>Vương Thanh Tuấn</v>
          </cell>
          <cell r="D99" t="str">
            <v>LT</v>
          </cell>
          <cell r="E99">
            <v>607</v>
          </cell>
          <cell r="F99">
            <v>622</v>
          </cell>
          <cell r="G99">
            <v>15</v>
          </cell>
          <cell r="H99">
            <v>10</v>
          </cell>
          <cell r="I99">
            <v>7500</v>
          </cell>
          <cell r="J99">
            <v>75000</v>
          </cell>
          <cell r="K99">
            <v>5</v>
          </cell>
          <cell r="L99">
            <v>8800.17</v>
          </cell>
          <cell r="M99">
            <v>44000.85</v>
          </cell>
          <cell r="N99">
            <v>0</v>
          </cell>
          <cell r="O99" t="str">
            <v/>
          </cell>
          <cell r="P99" t="str">
            <v/>
          </cell>
          <cell r="Q99">
            <v>0</v>
          </cell>
          <cell r="R99" t="str">
            <v/>
          </cell>
          <cell r="S99" t="str">
            <v/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119000.85</v>
          </cell>
          <cell r="AA99">
            <v>11900.085000000001</v>
          </cell>
          <cell r="AB99">
            <v>5950.0425000000005</v>
          </cell>
          <cell r="AC99">
            <v>136850.97750000001</v>
          </cell>
        </row>
        <row r="100">
          <cell r="B100">
            <v>1207</v>
          </cell>
          <cell r="C100" t="str">
            <v>Lê Anh Tuấn</v>
          </cell>
          <cell r="D100" t="str">
            <v>LT</v>
          </cell>
          <cell r="E100">
            <v>640</v>
          </cell>
          <cell r="F100">
            <v>657</v>
          </cell>
          <cell r="G100">
            <v>17</v>
          </cell>
          <cell r="H100">
            <v>10</v>
          </cell>
          <cell r="I100">
            <v>7500</v>
          </cell>
          <cell r="J100">
            <v>75000</v>
          </cell>
          <cell r="K100">
            <v>7</v>
          </cell>
          <cell r="L100">
            <v>8800.17</v>
          </cell>
          <cell r="M100">
            <v>61601.19</v>
          </cell>
          <cell r="N100">
            <v>0</v>
          </cell>
          <cell r="O100" t="str">
            <v/>
          </cell>
          <cell r="P100" t="str">
            <v/>
          </cell>
          <cell r="Q100">
            <v>0</v>
          </cell>
          <cell r="R100" t="str">
            <v/>
          </cell>
          <cell r="S100" t="str">
            <v/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136601.19</v>
          </cell>
          <cell r="AA100">
            <v>13660.119000000001</v>
          </cell>
          <cell r="AB100">
            <v>6830.0595000000003</v>
          </cell>
          <cell r="AC100">
            <v>157091.36850000001</v>
          </cell>
        </row>
        <row r="101">
          <cell r="B101">
            <v>1208</v>
          </cell>
          <cell r="C101" t="str">
            <v>Lê Đức Mạnh</v>
          </cell>
          <cell r="D101" t="str">
            <v>LT</v>
          </cell>
          <cell r="E101">
            <v>923</v>
          </cell>
          <cell r="F101">
            <v>947</v>
          </cell>
          <cell r="G101">
            <v>24</v>
          </cell>
          <cell r="H101">
            <v>10</v>
          </cell>
          <cell r="I101">
            <v>7500</v>
          </cell>
          <cell r="J101">
            <v>75000</v>
          </cell>
          <cell r="K101">
            <v>10</v>
          </cell>
          <cell r="L101">
            <v>8800.17</v>
          </cell>
          <cell r="M101">
            <v>88001.7</v>
          </cell>
          <cell r="N101">
            <v>4</v>
          </cell>
          <cell r="O101">
            <v>12000</v>
          </cell>
          <cell r="P101">
            <v>48000</v>
          </cell>
          <cell r="Q101">
            <v>0</v>
          </cell>
          <cell r="R101" t="str">
            <v/>
          </cell>
          <cell r="S101" t="str">
            <v/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211001.7</v>
          </cell>
          <cell r="AA101">
            <v>21100.170000000002</v>
          </cell>
          <cell r="AB101">
            <v>10550.085000000001</v>
          </cell>
          <cell r="AC101">
            <v>242651.95500000002</v>
          </cell>
        </row>
        <row r="102">
          <cell r="B102">
            <v>1209</v>
          </cell>
          <cell r="C102" t="str">
            <v>Khổng Thị Thùy Linh</v>
          </cell>
          <cell r="D102" t="str">
            <v>LT</v>
          </cell>
          <cell r="E102">
            <v>384</v>
          </cell>
          <cell r="F102">
            <v>395</v>
          </cell>
          <cell r="G102">
            <v>11</v>
          </cell>
          <cell r="H102">
            <v>10</v>
          </cell>
          <cell r="I102">
            <v>7500</v>
          </cell>
          <cell r="J102">
            <v>75000</v>
          </cell>
          <cell r="K102">
            <v>1</v>
          </cell>
          <cell r="L102">
            <v>8800.17</v>
          </cell>
          <cell r="M102">
            <v>8800.17</v>
          </cell>
          <cell r="N102">
            <v>0</v>
          </cell>
          <cell r="O102" t="str">
            <v/>
          </cell>
          <cell r="P102" t="str">
            <v/>
          </cell>
          <cell r="Q102">
            <v>0</v>
          </cell>
          <cell r="R102" t="str">
            <v/>
          </cell>
          <cell r="S102" t="str">
            <v/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83800.17</v>
          </cell>
          <cell r="AA102">
            <v>8380.0169999999998</v>
          </cell>
          <cell r="AB102">
            <v>4190.0084999999999</v>
          </cell>
          <cell r="AC102">
            <v>96370.195500000002</v>
          </cell>
        </row>
        <row r="103">
          <cell r="B103">
            <v>1210</v>
          </cell>
          <cell r="C103" t="str">
            <v>Nguyễn Thị Mai Anh</v>
          </cell>
          <cell r="D103" t="str">
            <v>LT</v>
          </cell>
          <cell r="E103">
            <v>1229</v>
          </cell>
          <cell r="F103">
            <v>1261</v>
          </cell>
          <cell r="G103">
            <v>32</v>
          </cell>
          <cell r="H103">
            <v>10</v>
          </cell>
          <cell r="I103">
            <v>7500</v>
          </cell>
          <cell r="J103">
            <v>75000</v>
          </cell>
          <cell r="K103">
            <v>10</v>
          </cell>
          <cell r="L103">
            <v>8800.17</v>
          </cell>
          <cell r="M103">
            <v>88001.7</v>
          </cell>
          <cell r="N103">
            <v>10</v>
          </cell>
          <cell r="O103">
            <v>12000</v>
          </cell>
          <cell r="P103">
            <v>120000</v>
          </cell>
          <cell r="Q103">
            <v>2</v>
          </cell>
          <cell r="R103">
            <v>24000</v>
          </cell>
          <cell r="S103">
            <v>48000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331001.7</v>
          </cell>
          <cell r="AA103">
            <v>33100.170000000006</v>
          </cell>
          <cell r="AB103">
            <v>16550.085000000003</v>
          </cell>
          <cell r="AC103">
            <v>380651.95500000002</v>
          </cell>
        </row>
        <row r="104">
          <cell r="B104">
            <v>1211</v>
          </cell>
          <cell r="C104" t="str">
            <v>Trần Mạnh Linh</v>
          </cell>
          <cell r="D104" t="str">
            <v>LT</v>
          </cell>
          <cell r="E104">
            <v>468</v>
          </cell>
          <cell r="F104">
            <v>481</v>
          </cell>
          <cell r="G104">
            <v>13</v>
          </cell>
          <cell r="H104">
            <v>10</v>
          </cell>
          <cell r="I104">
            <v>7500</v>
          </cell>
          <cell r="J104">
            <v>75000</v>
          </cell>
          <cell r="K104">
            <v>3</v>
          </cell>
          <cell r="L104">
            <v>8800.17</v>
          </cell>
          <cell r="M104">
            <v>26400.510000000002</v>
          </cell>
          <cell r="N104">
            <v>0</v>
          </cell>
          <cell r="O104" t="str">
            <v/>
          </cell>
          <cell r="P104" t="str">
            <v/>
          </cell>
          <cell r="Q104">
            <v>0</v>
          </cell>
          <cell r="R104" t="str">
            <v/>
          </cell>
          <cell r="S104" t="str">
            <v/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101400.51000000001</v>
          </cell>
          <cell r="AA104">
            <v>10140.051000000001</v>
          </cell>
          <cell r="AB104">
            <v>5070.0255000000006</v>
          </cell>
          <cell r="AC104">
            <v>116610.58650000002</v>
          </cell>
        </row>
        <row r="105">
          <cell r="B105" t="str">
            <v>12A01</v>
          </cell>
          <cell r="C105" t="str">
            <v>Nguyễn Thị Thanh Tịnh</v>
          </cell>
          <cell r="D105" t="str">
            <v>LT</v>
          </cell>
          <cell r="E105">
            <v>659</v>
          </cell>
          <cell r="F105">
            <v>673</v>
          </cell>
          <cell r="G105">
            <v>14</v>
          </cell>
          <cell r="H105">
            <v>10</v>
          </cell>
          <cell r="I105">
            <v>7500</v>
          </cell>
          <cell r="J105">
            <v>75000</v>
          </cell>
          <cell r="K105">
            <v>4</v>
          </cell>
          <cell r="L105">
            <v>8800.17</v>
          </cell>
          <cell r="M105">
            <v>35200.68</v>
          </cell>
          <cell r="N105">
            <v>0</v>
          </cell>
          <cell r="O105" t="str">
            <v/>
          </cell>
          <cell r="P105" t="str">
            <v/>
          </cell>
          <cell r="Q105">
            <v>0</v>
          </cell>
          <cell r="R105" t="str">
            <v/>
          </cell>
          <cell r="S105" t="str">
            <v/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110200.68</v>
          </cell>
          <cell r="AA105">
            <v>11020.067999999999</v>
          </cell>
          <cell r="AB105">
            <v>5510.0339999999997</v>
          </cell>
          <cell r="AC105">
            <v>126730.78199999999</v>
          </cell>
        </row>
        <row r="106">
          <cell r="B106" t="str">
            <v>12A02</v>
          </cell>
          <cell r="C106" t="str">
            <v>Lê Công Hoan</v>
          </cell>
          <cell r="D106" t="str">
            <v>LT</v>
          </cell>
          <cell r="E106">
            <v>887</v>
          </cell>
          <cell r="F106">
            <v>921</v>
          </cell>
          <cell r="G106">
            <v>34</v>
          </cell>
          <cell r="H106">
            <v>10</v>
          </cell>
          <cell r="I106">
            <v>7500</v>
          </cell>
          <cell r="J106">
            <v>75000</v>
          </cell>
          <cell r="K106">
            <v>10</v>
          </cell>
          <cell r="L106">
            <v>8800.17</v>
          </cell>
          <cell r="M106">
            <v>88001.7</v>
          </cell>
          <cell r="N106">
            <v>10</v>
          </cell>
          <cell r="O106">
            <v>12000</v>
          </cell>
          <cell r="P106">
            <v>120000</v>
          </cell>
          <cell r="Q106">
            <v>4</v>
          </cell>
          <cell r="R106">
            <v>24000</v>
          </cell>
          <cell r="S106">
            <v>96000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379001.7</v>
          </cell>
          <cell r="AA106">
            <v>37900.170000000006</v>
          </cell>
          <cell r="AB106">
            <v>18950.085000000003</v>
          </cell>
          <cell r="AC106">
            <v>435851.95500000002</v>
          </cell>
        </row>
        <row r="107">
          <cell r="B107" t="str">
            <v>12A03</v>
          </cell>
          <cell r="C107" t="str">
            <v>Phan Thế Kiên</v>
          </cell>
          <cell r="D107" t="str">
            <v>LT</v>
          </cell>
          <cell r="E107">
            <v>367</v>
          </cell>
          <cell r="F107">
            <v>377</v>
          </cell>
          <cell r="G107">
            <v>10</v>
          </cell>
          <cell r="H107">
            <v>10</v>
          </cell>
          <cell r="I107">
            <v>7500</v>
          </cell>
          <cell r="J107">
            <v>75000</v>
          </cell>
          <cell r="K107">
            <v>0</v>
          </cell>
          <cell r="L107" t="str">
            <v/>
          </cell>
          <cell r="M107" t="str">
            <v/>
          </cell>
          <cell r="N107">
            <v>0</v>
          </cell>
          <cell r="O107" t="str">
            <v/>
          </cell>
          <cell r="P107" t="str">
            <v/>
          </cell>
          <cell r="Q107">
            <v>0</v>
          </cell>
          <cell r="R107" t="str">
            <v/>
          </cell>
          <cell r="S107" t="str">
            <v/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75000</v>
          </cell>
          <cell r="AA107">
            <v>7500</v>
          </cell>
          <cell r="AB107">
            <v>3750</v>
          </cell>
          <cell r="AC107">
            <v>86250</v>
          </cell>
        </row>
        <row r="108">
          <cell r="B108" t="str">
            <v>12A04</v>
          </cell>
          <cell r="C108" t="str">
            <v xml:space="preserve">Bành Thị Huyền Trang </v>
          </cell>
          <cell r="D108" t="str">
            <v>LT</v>
          </cell>
          <cell r="E108">
            <v>818</v>
          </cell>
          <cell r="F108">
            <v>837</v>
          </cell>
          <cell r="G108">
            <v>19</v>
          </cell>
          <cell r="H108">
            <v>10</v>
          </cell>
          <cell r="I108">
            <v>7500</v>
          </cell>
          <cell r="J108">
            <v>75000</v>
          </cell>
          <cell r="K108">
            <v>9</v>
          </cell>
          <cell r="L108">
            <v>8800.17</v>
          </cell>
          <cell r="M108">
            <v>79201.53</v>
          </cell>
          <cell r="N108">
            <v>0</v>
          </cell>
          <cell r="O108" t="str">
            <v/>
          </cell>
          <cell r="P108" t="str">
            <v/>
          </cell>
          <cell r="Q108">
            <v>0</v>
          </cell>
          <cell r="R108" t="str">
            <v/>
          </cell>
          <cell r="S108" t="str">
            <v/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154201.53</v>
          </cell>
          <cell r="AA108">
            <v>15420.153</v>
          </cell>
          <cell r="AB108">
            <v>7710.0765000000001</v>
          </cell>
          <cell r="AC108">
            <v>177331.75949999999</v>
          </cell>
        </row>
        <row r="109">
          <cell r="B109" t="str">
            <v>12A05</v>
          </cell>
          <cell r="C109" t="str">
            <v>Nguyễn Thị Hồng Xuân</v>
          </cell>
          <cell r="D109" t="str">
            <v>LT</v>
          </cell>
          <cell r="E109">
            <v>414</v>
          </cell>
          <cell r="F109">
            <v>418</v>
          </cell>
          <cell r="G109">
            <v>4</v>
          </cell>
          <cell r="H109">
            <v>4</v>
          </cell>
          <cell r="I109">
            <v>7500</v>
          </cell>
          <cell r="J109">
            <v>30000</v>
          </cell>
          <cell r="K109">
            <v>0</v>
          </cell>
          <cell r="L109" t="str">
            <v/>
          </cell>
          <cell r="M109" t="str">
            <v/>
          </cell>
          <cell r="N109">
            <v>0</v>
          </cell>
          <cell r="O109" t="str">
            <v/>
          </cell>
          <cell r="P109" t="str">
            <v/>
          </cell>
          <cell r="Q109">
            <v>0</v>
          </cell>
          <cell r="R109" t="str">
            <v/>
          </cell>
          <cell r="S109" t="str">
            <v/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30000</v>
          </cell>
          <cell r="AA109">
            <v>3000</v>
          </cell>
          <cell r="AB109">
            <v>1500</v>
          </cell>
          <cell r="AC109">
            <v>34500</v>
          </cell>
        </row>
        <row r="110">
          <cell r="B110" t="str">
            <v>12A06</v>
          </cell>
          <cell r="C110" t="str">
            <v>Phạm Thị Tuyết Lan</v>
          </cell>
          <cell r="D110" t="str">
            <v>LT</v>
          </cell>
          <cell r="E110">
            <v>405</v>
          </cell>
          <cell r="F110">
            <v>419</v>
          </cell>
          <cell r="G110">
            <v>14</v>
          </cell>
          <cell r="H110">
            <v>10</v>
          </cell>
          <cell r="I110">
            <v>7500</v>
          </cell>
          <cell r="J110">
            <v>75000</v>
          </cell>
          <cell r="K110">
            <v>4</v>
          </cell>
          <cell r="L110">
            <v>8800.17</v>
          </cell>
          <cell r="M110">
            <v>35200.68</v>
          </cell>
          <cell r="N110">
            <v>0</v>
          </cell>
          <cell r="O110" t="str">
            <v/>
          </cell>
          <cell r="P110" t="str">
            <v/>
          </cell>
          <cell r="Q110">
            <v>0</v>
          </cell>
          <cell r="R110" t="str">
            <v/>
          </cell>
          <cell r="S110" t="str">
            <v/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110200.68</v>
          </cell>
          <cell r="AA110">
            <v>11020.067999999999</v>
          </cell>
          <cell r="AB110">
            <v>5510.0339999999997</v>
          </cell>
          <cell r="AC110">
            <v>126730.78199999999</v>
          </cell>
        </row>
        <row r="111">
          <cell r="B111" t="str">
            <v>12A07</v>
          </cell>
          <cell r="C111" t="str">
            <v>Nguyễn Ngọc Linh</v>
          </cell>
          <cell r="D111" t="str">
            <v>LT</v>
          </cell>
          <cell r="E111">
            <v>513</v>
          </cell>
          <cell r="F111">
            <v>531</v>
          </cell>
          <cell r="G111">
            <v>18</v>
          </cell>
          <cell r="H111">
            <v>10</v>
          </cell>
          <cell r="I111">
            <v>7500</v>
          </cell>
          <cell r="J111">
            <v>75000</v>
          </cell>
          <cell r="K111">
            <v>8</v>
          </cell>
          <cell r="L111">
            <v>8800.17</v>
          </cell>
          <cell r="M111">
            <v>70401.36</v>
          </cell>
          <cell r="N111">
            <v>0</v>
          </cell>
          <cell r="O111" t="str">
            <v/>
          </cell>
          <cell r="P111" t="str">
            <v/>
          </cell>
          <cell r="Q111">
            <v>0</v>
          </cell>
          <cell r="R111" t="str">
            <v/>
          </cell>
          <cell r="S111" t="str">
            <v/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145401.35999999999</v>
          </cell>
          <cell r="AA111">
            <v>14540.135999999999</v>
          </cell>
          <cell r="AB111">
            <v>7270.0679999999993</v>
          </cell>
          <cell r="AC111">
            <v>167211.56399999998</v>
          </cell>
        </row>
        <row r="112">
          <cell r="B112" t="str">
            <v>12A08</v>
          </cell>
          <cell r="C112" t="str">
            <v>Nguyễn Văn Thức</v>
          </cell>
          <cell r="D112" t="str">
            <v>LT</v>
          </cell>
          <cell r="E112">
            <v>592</v>
          </cell>
          <cell r="F112">
            <v>597</v>
          </cell>
          <cell r="G112">
            <v>5</v>
          </cell>
          <cell r="H112">
            <v>5</v>
          </cell>
          <cell r="I112">
            <v>7500</v>
          </cell>
          <cell r="J112">
            <v>37500</v>
          </cell>
          <cell r="K112">
            <v>0</v>
          </cell>
          <cell r="L112" t="str">
            <v/>
          </cell>
          <cell r="M112" t="str">
            <v/>
          </cell>
          <cell r="N112">
            <v>0</v>
          </cell>
          <cell r="O112" t="str">
            <v/>
          </cell>
          <cell r="P112" t="str">
            <v/>
          </cell>
          <cell r="Q112">
            <v>0</v>
          </cell>
          <cell r="R112" t="str">
            <v/>
          </cell>
          <cell r="S112" t="str">
            <v/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37500</v>
          </cell>
          <cell r="AA112">
            <v>3750</v>
          </cell>
          <cell r="AB112">
            <v>1875</v>
          </cell>
          <cell r="AC112">
            <v>43125</v>
          </cell>
        </row>
        <row r="113">
          <cell r="B113" t="str">
            <v>12A09</v>
          </cell>
          <cell r="C113" t="str">
            <v>Vũ Hồng Lam</v>
          </cell>
          <cell r="D113" t="str">
            <v>LT</v>
          </cell>
          <cell r="E113">
            <v>661</v>
          </cell>
          <cell r="F113">
            <v>679</v>
          </cell>
          <cell r="G113">
            <v>18</v>
          </cell>
          <cell r="H113">
            <v>10</v>
          </cell>
          <cell r="I113">
            <v>7500</v>
          </cell>
          <cell r="J113">
            <v>75000</v>
          </cell>
          <cell r="K113">
            <v>8</v>
          </cell>
          <cell r="L113">
            <v>8800.17</v>
          </cell>
          <cell r="M113">
            <v>70401.36</v>
          </cell>
          <cell r="N113">
            <v>0</v>
          </cell>
          <cell r="O113" t="str">
            <v/>
          </cell>
          <cell r="P113" t="str">
            <v/>
          </cell>
          <cell r="Q113">
            <v>0</v>
          </cell>
          <cell r="R113" t="str">
            <v/>
          </cell>
          <cell r="S113" t="str">
            <v/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145401.35999999999</v>
          </cell>
          <cell r="AA113">
            <v>14540.135999999999</v>
          </cell>
          <cell r="AB113">
            <v>7270.0679999999993</v>
          </cell>
          <cell r="AC113">
            <v>167211.56399999998</v>
          </cell>
        </row>
        <row r="114">
          <cell r="B114" t="str">
            <v>12A10</v>
          </cell>
          <cell r="C114" t="str">
            <v xml:space="preserve">Lê Thị Quyên </v>
          </cell>
          <cell r="D114" t="str">
            <v>LT</v>
          </cell>
          <cell r="E114">
            <v>386</v>
          </cell>
          <cell r="F114">
            <v>397</v>
          </cell>
          <cell r="G114">
            <v>11</v>
          </cell>
          <cell r="H114">
            <v>10</v>
          </cell>
          <cell r="I114">
            <v>7500</v>
          </cell>
          <cell r="J114">
            <v>75000</v>
          </cell>
          <cell r="K114">
            <v>1</v>
          </cell>
          <cell r="L114">
            <v>8800.17</v>
          </cell>
          <cell r="M114">
            <v>8800.17</v>
          </cell>
          <cell r="N114">
            <v>0</v>
          </cell>
          <cell r="O114" t="str">
            <v/>
          </cell>
          <cell r="P114" t="str">
            <v/>
          </cell>
          <cell r="Q114">
            <v>0</v>
          </cell>
          <cell r="R114" t="str">
            <v/>
          </cell>
          <cell r="S114" t="str">
            <v/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83800.17</v>
          </cell>
          <cell r="AA114">
            <v>8380.0169999999998</v>
          </cell>
          <cell r="AB114">
            <v>4190.0084999999999</v>
          </cell>
          <cell r="AC114">
            <v>96370.195500000002</v>
          </cell>
        </row>
        <row r="115">
          <cell r="B115" t="str">
            <v>12A11</v>
          </cell>
          <cell r="C115" t="str">
            <v>Lê Văn Quý</v>
          </cell>
          <cell r="D115" t="str">
            <v>LT</v>
          </cell>
          <cell r="E115">
            <v>821</v>
          </cell>
          <cell r="F115">
            <v>838</v>
          </cell>
          <cell r="G115">
            <v>17</v>
          </cell>
          <cell r="H115">
            <v>10</v>
          </cell>
          <cell r="I115">
            <v>7500</v>
          </cell>
          <cell r="J115">
            <v>75000</v>
          </cell>
          <cell r="K115">
            <v>7</v>
          </cell>
          <cell r="L115">
            <v>8800.17</v>
          </cell>
          <cell r="M115">
            <v>61601.19</v>
          </cell>
          <cell r="N115">
            <v>0</v>
          </cell>
          <cell r="O115" t="str">
            <v/>
          </cell>
          <cell r="P115" t="str">
            <v/>
          </cell>
          <cell r="Q115">
            <v>0</v>
          </cell>
          <cell r="R115" t="str">
            <v/>
          </cell>
          <cell r="S115" t="str">
            <v/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136601.19</v>
          </cell>
          <cell r="AA115">
            <v>13660.119000000001</v>
          </cell>
          <cell r="AB115">
            <v>6830.0595000000003</v>
          </cell>
          <cell r="AC115">
            <v>157091.36850000001</v>
          </cell>
        </row>
        <row r="116">
          <cell r="B116">
            <v>1401</v>
          </cell>
          <cell r="C116" t="str">
            <v>Phạm Hữu Phúc</v>
          </cell>
          <cell r="D116" t="str">
            <v>LT</v>
          </cell>
          <cell r="E116">
            <v>408</v>
          </cell>
          <cell r="F116">
            <v>428</v>
          </cell>
          <cell r="G116">
            <v>20</v>
          </cell>
          <cell r="H116">
            <v>10</v>
          </cell>
          <cell r="I116">
            <v>7500</v>
          </cell>
          <cell r="J116">
            <v>75000</v>
          </cell>
          <cell r="K116">
            <v>10</v>
          </cell>
          <cell r="L116">
            <v>8800.17</v>
          </cell>
          <cell r="M116">
            <v>88001.7</v>
          </cell>
          <cell r="N116">
            <v>0</v>
          </cell>
          <cell r="O116" t="str">
            <v/>
          </cell>
          <cell r="P116" t="str">
            <v/>
          </cell>
          <cell r="Q116">
            <v>0</v>
          </cell>
          <cell r="R116" t="str">
            <v/>
          </cell>
          <cell r="S116" t="str">
            <v/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163001.70000000001</v>
          </cell>
          <cell r="AA116">
            <v>16300.170000000002</v>
          </cell>
          <cell r="AB116">
            <v>8150.0850000000009</v>
          </cell>
          <cell r="AC116">
            <v>187451.95500000002</v>
          </cell>
        </row>
        <row r="117">
          <cell r="B117">
            <v>1402</v>
          </cell>
          <cell r="C117" t="str">
            <v>Trịnh Minh Cường</v>
          </cell>
          <cell r="D117" t="str">
            <v>LT</v>
          </cell>
          <cell r="E117">
            <v>726</v>
          </cell>
          <cell r="F117">
            <v>740</v>
          </cell>
          <cell r="G117">
            <v>14</v>
          </cell>
          <cell r="H117">
            <v>10</v>
          </cell>
          <cell r="I117">
            <v>7500</v>
          </cell>
          <cell r="J117">
            <v>75000</v>
          </cell>
          <cell r="K117">
            <v>4</v>
          </cell>
          <cell r="L117">
            <v>8800.17</v>
          </cell>
          <cell r="M117">
            <v>35200.68</v>
          </cell>
          <cell r="N117">
            <v>0</v>
          </cell>
          <cell r="O117" t="str">
            <v/>
          </cell>
          <cell r="P117" t="str">
            <v/>
          </cell>
          <cell r="Q117">
            <v>0</v>
          </cell>
          <cell r="R117" t="str">
            <v/>
          </cell>
          <cell r="S117" t="str">
            <v/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110200.68</v>
          </cell>
          <cell r="AA117">
            <v>11020.067999999999</v>
          </cell>
          <cell r="AB117">
            <v>5510.0339999999997</v>
          </cell>
          <cell r="AC117">
            <v>126730.78199999999</v>
          </cell>
        </row>
        <row r="118">
          <cell r="B118">
            <v>1403</v>
          </cell>
          <cell r="C118" t="str">
            <v>Nguyễn Quang Thái</v>
          </cell>
          <cell r="D118" t="str">
            <v>LT</v>
          </cell>
          <cell r="E118">
            <v>639</v>
          </cell>
          <cell r="F118">
            <v>657</v>
          </cell>
          <cell r="G118">
            <v>18</v>
          </cell>
          <cell r="H118">
            <v>10</v>
          </cell>
          <cell r="I118">
            <v>7500</v>
          </cell>
          <cell r="J118">
            <v>75000</v>
          </cell>
          <cell r="K118">
            <v>8</v>
          </cell>
          <cell r="L118">
            <v>8800.17</v>
          </cell>
          <cell r="M118">
            <v>70401.36</v>
          </cell>
          <cell r="N118">
            <v>0</v>
          </cell>
          <cell r="O118" t="str">
            <v/>
          </cell>
          <cell r="P118" t="str">
            <v/>
          </cell>
          <cell r="Q118">
            <v>0</v>
          </cell>
          <cell r="R118" t="str">
            <v/>
          </cell>
          <cell r="S118" t="str">
            <v/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145401.35999999999</v>
          </cell>
          <cell r="AA118">
            <v>14540.135999999999</v>
          </cell>
          <cell r="AB118">
            <v>7270.0679999999993</v>
          </cell>
          <cell r="AC118">
            <v>167211.56399999998</v>
          </cell>
        </row>
        <row r="119">
          <cell r="B119">
            <v>1404</v>
          </cell>
          <cell r="C119" t="str">
            <v>Đào Minh Thắng</v>
          </cell>
          <cell r="D119" t="str">
            <v>LT</v>
          </cell>
          <cell r="E119">
            <v>517</v>
          </cell>
          <cell r="F119">
            <v>535</v>
          </cell>
          <cell r="G119">
            <v>18</v>
          </cell>
          <cell r="H119">
            <v>10</v>
          </cell>
          <cell r="I119">
            <v>7500</v>
          </cell>
          <cell r="J119">
            <v>75000</v>
          </cell>
          <cell r="K119">
            <v>8</v>
          </cell>
          <cell r="L119">
            <v>8800.17</v>
          </cell>
          <cell r="M119">
            <v>70401.36</v>
          </cell>
          <cell r="N119">
            <v>0</v>
          </cell>
          <cell r="O119" t="str">
            <v/>
          </cell>
          <cell r="P119" t="str">
            <v/>
          </cell>
          <cell r="Q119">
            <v>0</v>
          </cell>
          <cell r="R119" t="str">
            <v/>
          </cell>
          <cell r="S119" t="str">
            <v/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145401.35999999999</v>
          </cell>
          <cell r="AA119">
            <v>14540.135999999999</v>
          </cell>
          <cell r="AB119">
            <v>7270.0679999999993</v>
          </cell>
          <cell r="AC119">
            <v>167211.56399999998</v>
          </cell>
        </row>
        <row r="120">
          <cell r="B120">
            <v>1405</v>
          </cell>
          <cell r="C120" t="str">
            <v>Phạm Thị Lan</v>
          </cell>
          <cell r="D120" t="str">
            <v>LT</v>
          </cell>
          <cell r="E120">
            <v>368</v>
          </cell>
          <cell r="F120">
            <v>379</v>
          </cell>
          <cell r="G120">
            <v>11</v>
          </cell>
          <cell r="H120">
            <v>10</v>
          </cell>
          <cell r="I120">
            <v>7500</v>
          </cell>
          <cell r="J120">
            <v>75000</v>
          </cell>
          <cell r="K120">
            <v>1</v>
          </cell>
          <cell r="L120">
            <v>8800.17</v>
          </cell>
          <cell r="M120">
            <v>8800.17</v>
          </cell>
          <cell r="N120">
            <v>0</v>
          </cell>
          <cell r="O120" t="str">
            <v/>
          </cell>
          <cell r="P120" t="str">
            <v/>
          </cell>
          <cell r="Q120">
            <v>0</v>
          </cell>
          <cell r="R120" t="str">
            <v/>
          </cell>
          <cell r="S120" t="str">
            <v/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83800.17</v>
          </cell>
          <cell r="AA120">
            <v>8380.0169999999998</v>
          </cell>
          <cell r="AB120">
            <v>4190.0084999999999</v>
          </cell>
          <cell r="AC120">
            <v>96370.195500000002</v>
          </cell>
        </row>
        <row r="121">
          <cell r="B121">
            <v>1406</v>
          </cell>
          <cell r="C121" t="str">
            <v>Nguyễn Thị Hồng Minh</v>
          </cell>
          <cell r="D121" t="str">
            <v>LT</v>
          </cell>
          <cell r="E121">
            <v>619</v>
          </cell>
          <cell r="F121">
            <v>634</v>
          </cell>
          <cell r="G121">
            <v>15</v>
          </cell>
          <cell r="H121">
            <v>10</v>
          </cell>
          <cell r="I121">
            <v>7500</v>
          </cell>
          <cell r="J121">
            <v>75000</v>
          </cell>
          <cell r="K121">
            <v>5</v>
          </cell>
          <cell r="L121">
            <v>8800.17</v>
          </cell>
          <cell r="M121">
            <v>44000.85</v>
          </cell>
          <cell r="N121">
            <v>0</v>
          </cell>
          <cell r="O121" t="str">
            <v/>
          </cell>
          <cell r="P121" t="str">
            <v/>
          </cell>
          <cell r="Q121">
            <v>0</v>
          </cell>
          <cell r="R121" t="str">
            <v/>
          </cell>
          <cell r="S121" t="str">
            <v/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119000.85</v>
          </cell>
          <cell r="AA121">
            <v>11900.085000000001</v>
          </cell>
          <cell r="AB121">
            <v>5950.0425000000005</v>
          </cell>
          <cell r="AC121">
            <v>136850.97750000001</v>
          </cell>
        </row>
        <row r="122">
          <cell r="B122">
            <v>1407</v>
          </cell>
          <cell r="C122" t="str">
            <v>Bùi Văn Sơn</v>
          </cell>
          <cell r="D122" t="str">
            <v>LT</v>
          </cell>
          <cell r="E122">
            <v>125</v>
          </cell>
          <cell r="F122">
            <v>131</v>
          </cell>
          <cell r="G122">
            <v>6</v>
          </cell>
          <cell r="H122">
            <v>6</v>
          </cell>
          <cell r="I122">
            <v>7500</v>
          </cell>
          <cell r="J122">
            <v>45000</v>
          </cell>
          <cell r="K122">
            <v>0</v>
          </cell>
          <cell r="L122" t="str">
            <v/>
          </cell>
          <cell r="M122" t="str">
            <v/>
          </cell>
          <cell r="N122">
            <v>0</v>
          </cell>
          <cell r="O122" t="str">
            <v/>
          </cell>
          <cell r="P122" t="str">
            <v/>
          </cell>
          <cell r="Q122">
            <v>0</v>
          </cell>
          <cell r="R122" t="str">
            <v/>
          </cell>
          <cell r="S122" t="str">
            <v/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45000</v>
          </cell>
          <cell r="AA122">
            <v>4500</v>
          </cell>
          <cell r="AB122">
            <v>2250</v>
          </cell>
          <cell r="AC122">
            <v>51750</v>
          </cell>
        </row>
        <row r="123">
          <cell r="B123">
            <v>1408</v>
          </cell>
          <cell r="C123" t="str">
            <v>Lê Quốc Hưng</v>
          </cell>
          <cell r="D123" t="str">
            <v>LT</v>
          </cell>
          <cell r="E123">
            <v>604</v>
          </cell>
          <cell r="F123">
            <v>620</v>
          </cell>
          <cell r="G123">
            <v>16</v>
          </cell>
          <cell r="H123">
            <v>10</v>
          </cell>
          <cell r="I123">
            <v>7500</v>
          </cell>
          <cell r="J123">
            <v>75000</v>
          </cell>
          <cell r="K123">
            <v>6</v>
          </cell>
          <cell r="L123">
            <v>8800.17</v>
          </cell>
          <cell r="M123">
            <v>52801.020000000004</v>
          </cell>
          <cell r="N123">
            <v>0</v>
          </cell>
          <cell r="O123" t="str">
            <v/>
          </cell>
          <cell r="P123" t="str">
            <v/>
          </cell>
          <cell r="Q123">
            <v>0</v>
          </cell>
          <cell r="R123" t="str">
            <v/>
          </cell>
          <cell r="S123" t="str">
            <v/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127801.02</v>
          </cell>
          <cell r="AA123">
            <v>12780.102000000001</v>
          </cell>
          <cell r="AB123">
            <v>6390.0510000000004</v>
          </cell>
          <cell r="AC123">
            <v>146971.17300000001</v>
          </cell>
        </row>
        <row r="124">
          <cell r="B124">
            <v>1409</v>
          </cell>
          <cell r="C124" t="str">
            <v>Dương Chí Thanh</v>
          </cell>
          <cell r="D124" t="str">
            <v>LT</v>
          </cell>
          <cell r="E124">
            <v>252</v>
          </cell>
          <cell r="F124">
            <v>262</v>
          </cell>
          <cell r="G124">
            <v>10</v>
          </cell>
          <cell r="H124">
            <v>10</v>
          </cell>
          <cell r="I124">
            <v>7500</v>
          </cell>
          <cell r="J124">
            <v>75000</v>
          </cell>
          <cell r="K124">
            <v>0</v>
          </cell>
          <cell r="L124" t="str">
            <v/>
          </cell>
          <cell r="M124" t="str">
            <v/>
          </cell>
          <cell r="N124">
            <v>0</v>
          </cell>
          <cell r="O124" t="str">
            <v/>
          </cell>
          <cell r="P124" t="str">
            <v/>
          </cell>
          <cell r="Q124">
            <v>0</v>
          </cell>
          <cell r="R124" t="str">
            <v/>
          </cell>
          <cell r="S124" t="str">
            <v/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75000</v>
          </cell>
          <cell r="AA124">
            <v>7500</v>
          </cell>
          <cell r="AB124">
            <v>3750</v>
          </cell>
          <cell r="AC124">
            <v>86250</v>
          </cell>
        </row>
        <row r="125">
          <cell r="B125">
            <v>1410</v>
          </cell>
          <cell r="C125" t="str">
            <v>Lê Gia Bình</v>
          </cell>
          <cell r="D125" t="str">
            <v>LT</v>
          </cell>
          <cell r="E125">
            <v>628</v>
          </cell>
          <cell r="F125">
            <v>642</v>
          </cell>
          <cell r="G125">
            <v>14</v>
          </cell>
          <cell r="H125">
            <v>10</v>
          </cell>
          <cell r="I125">
            <v>7500</v>
          </cell>
          <cell r="J125">
            <v>75000</v>
          </cell>
          <cell r="K125">
            <v>4</v>
          </cell>
          <cell r="L125">
            <v>8800.17</v>
          </cell>
          <cell r="M125">
            <v>35200.68</v>
          </cell>
          <cell r="N125">
            <v>0</v>
          </cell>
          <cell r="O125" t="str">
            <v/>
          </cell>
          <cell r="P125" t="str">
            <v/>
          </cell>
          <cell r="Q125">
            <v>0</v>
          </cell>
          <cell r="R125" t="str">
            <v/>
          </cell>
          <cell r="S125" t="str">
            <v/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110200.68</v>
          </cell>
          <cell r="AA125">
            <v>11020.067999999999</v>
          </cell>
          <cell r="AB125">
            <v>5510.0339999999997</v>
          </cell>
          <cell r="AC125">
            <v>126730.78199999999</v>
          </cell>
        </row>
        <row r="126">
          <cell r="B126">
            <v>1411</v>
          </cell>
          <cell r="C126" t="str">
            <v>Nguyễn Thị Phương Nga</v>
          </cell>
          <cell r="D126" t="str">
            <v>LT</v>
          </cell>
          <cell r="E126">
            <v>338</v>
          </cell>
          <cell r="F126">
            <v>345</v>
          </cell>
          <cell r="G126">
            <v>7</v>
          </cell>
          <cell r="H126">
            <v>7</v>
          </cell>
          <cell r="I126">
            <v>7500</v>
          </cell>
          <cell r="J126">
            <v>52500</v>
          </cell>
          <cell r="K126">
            <v>0</v>
          </cell>
          <cell r="L126" t="str">
            <v/>
          </cell>
          <cell r="M126" t="str">
            <v/>
          </cell>
          <cell r="N126">
            <v>0</v>
          </cell>
          <cell r="O126" t="str">
            <v/>
          </cell>
          <cell r="P126" t="str">
            <v/>
          </cell>
          <cell r="Q126">
            <v>0</v>
          </cell>
          <cell r="R126" t="str">
            <v/>
          </cell>
          <cell r="S126" t="str">
            <v/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52500</v>
          </cell>
          <cell r="AA126">
            <v>5250</v>
          </cell>
          <cell r="AB126">
            <v>2625</v>
          </cell>
          <cell r="AC126">
            <v>60375</v>
          </cell>
        </row>
        <row r="127">
          <cell r="B127">
            <v>1501</v>
          </cell>
          <cell r="C127" t="str">
            <v>Đào Xuân Tùng</v>
          </cell>
          <cell r="D127" t="str">
            <v>LT</v>
          </cell>
          <cell r="E127">
            <v>931</v>
          </cell>
          <cell r="F127">
            <v>956</v>
          </cell>
          <cell r="G127">
            <v>25</v>
          </cell>
          <cell r="H127">
            <v>10</v>
          </cell>
          <cell r="I127">
            <v>7500</v>
          </cell>
          <cell r="J127">
            <v>75000</v>
          </cell>
          <cell r="K127">
            <v>10</v>
          </cell>
          <cell r="L127">
            <v>8800.17</v>
          </cell>
          <cell r="M127">
            <v>88001.7</v>
          </cell>
          <cell r="N127">
            <v>5</v>
          </cell>
          <cell r="O127">
            <v>12000</v>
          </cell>
          <cell r="P127">
            <v>60000</v>
          </cell>
          <cell r="Q127">
            <v>0</v>
          </cell>
          <cell r="R127" t="str">
            <v/>
          </cell>
          <cell r="S127" t="str">
            <v/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223001.7</v>
          </cell>
          <cell r="AA127">
            <v>22300.170000000002</v>
          </cell>
          <cell r="AB127">
            <v>11150.085000000001</v>
          </cell>
          <cell r="AC127">
            <v>256451.95500000002</v>
          </cell>
        </row>
        <row r="128">
          <cell r="B128">
            <v>1502</v>
          </cell>
          <cell r="C128" t="str">
            <v>Nguyễn Thị Hợi</v>
          </cell>
          <cell r="D128" t="str">
            <v>LT</v>
          </cell>
          <cell r="E128">
            <v>1040</v>
          </cell>
          <cell r="F128">
            <v>1075</v>
          </cell>
          <cell r="G128">
            <v>35</v>
          </cell>
          <cell r="H128">
            <v>10</v>
          </cell>
          <cell r="I128">
            <v>7500</v>
          </cell>
          <cell r="J128">
            <v>75000</v>
          </cell>
          <cell r="K128">
            <v>10</v>
          </cell>
          <cell r="L128">
            <v>8800.17</v>
          </cell>
          <cell r="M128">
            <v>88001.7</v>
          </cell>
          <cell r="N128">
            <v>10</v>
          </cell>
          <cell r="O128">
            <v>12000</v>
          </cell>
          <cell r="P128">
            <v>120000</v>
          </cell>
          <cell r="Q128">
            <v>5</v>
          </cell>
          <cell r="R128">
            <v>24000</v>
          </cell>
          <cell r="S128">
            <v>120000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403001.7</v>
          </cell>
          <cell r="AA128">
            <v>40300.170000000006</v>
          </cell>
          <cell r="AB128">
            <v>20150.085000000003</v>
          </cell>
          <cell r="AC128">
            <v>463451.95500000002</v>
          </cell>
        </row>
        <row r="129">
          <cell r="B129">
            <v>1503</v>
          </cell>
          <cell r="C129" t="str">
            <v>Đoàn Vinh Quang</v>
          </cell>
          <cell r="D129" t="str">
            <v>LT</v>
          </cell>
          <cell r="E129">
            <v>625</v>
          </cell>
          <cell r="F129">
            <v>634</v>
          </cell>
          <cell r="G129">
            <v>9</v>
          </cell>
          <cell r="H129">
            <v>9</v>
          </cell>
          <cell r="I129">
            <v>7500</v>
          </cell>
          <cell r="J129">
            <v>67500</v>
          </cell>
          <cell r="K129">
            <v>0</v>
          </cell>
          <cell r="L129" t="str">
            <v/>
          </cell>
          <cell r="M129" t="str">
            <v/>
          </cell>
          <cell r="N129">
            <v>0</v>
          </cell>
          <cell r="O129" t="str">
            <v/>
          </cell>
          <cell r="P129" t="str">
            <v/>
          </cell>
          <cell r="Q129">
            <v>0</v>
          </cell>
          <cell r="R129" t="str">
            <v/>
          </cell>
          <cell r="S129" t="str">
            <v/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67500</v>
          </cell>
          <cell r="AA129">
            <v>6750</v>
          </cell>
          <cell r="AB129">
            <v>3375</v>
          </cell>
          <cell r="AC129">
            <v>77625</v>
          </cell>
        </row>
        <row r="130">
          <cell r="B130">
            <v>1504</v>
          </cell>
          <cell r="C130" t="str">
            <v>Nguyễn Thế Thanh</v>
          </cell>
          <cell r="D130" t="str">
            <v>LT</v>
          </cell>
          <cell r="E130">
            <v>122</v>
          </cell>
          <cell r="F130">
            <v>125</v>
          </cell>
          <cell r="G130">
            <v>3</v>
          </cell>
          <cell r="H130">
            <v>3</v>
          </cell>
          <cell r="I130">
            <v>7500</v>
          </cell>
          <cell r="J130">
            <v>22500</v>
          </cell>
          <cell r="K130">
            <v>0</v>
          </cell>
          <cell r="L130" t="str">
            <v/>
          </cell>
          <cell r="M130" t="str">
            <v/>
          </cell>
          <cell r="N130">
            <v>0</v>
          </cell>
          <cell r="O130" t="str">
            <v/>
          </cell>
          <cell r="P130" t="str">
            <v/>
          </cell>
          <cell r="Q130">
            <v>0</v>
          </cell>
          <cell r="R130" t="str">
            <v/>
          </cell>
          <cell r="S130" t="str">
            <v/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22500</v>
          </cell>
          <cell r="AA130">
            <v>2250</v>
          </cell>
          <cell r="AB130">
            <v>1125</v>
          </cell>
          <cell r="AC130">
            <v>25875</v>
          </cell>
        </row>
        <row r="131">
          <cell r="B131">
            <v>1505</v>
          </cell>
          <cell r="C131" t="str">
            <v>Lê Duy Tới</v>
          </cell>
          <cell r="D131" t="str">
            <v>LT</v>
          </cell>
          <cell r="E131">
            <v>608</v>
          </cell>
          <cell r="F131">
            <v>626</v>
          </cell>
          <cell r="G131">
            <v>18</v>
          </cell>
          <cell r="H131">
            <v>10</v>
          </cell>
          <cell r="I131">
            <v>7500</v>
          </cell>
          <cell r="J131">
            <v>75000</v>
          </cell>
          <cell r="K131">
            <v>8</v>
          </cell>
          <cell r="L131">
            <v>8800.17</v>
          </cell>
          <cell r="M131">
            <v>70401.36</v>
          </cell>
          <cell r="N131">
            <v>0</v>
          </cell>
          <cell r="O131" t="str">
            <v/>
          </cell>
          <cell r="P131" t="str">
            <v/>
          </cell>
          <cell r="Q131">
            <v>0</v>
          </cell>
          <cell r="R131" t="str">
            <v/>
          </cell>
          <cell r="S131" t="str">
            <v/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145401.35999999999</v>
          </cell>
          <cell r="AA131">
            <v>14540.135999999999</v>
          </cell>
          <cell r="AB131">
            <v>7270.0679999999993</v>
          </cell>
          <cell r="AC131">
            <v>167211.56399999998</v>
          </cell>
        </row>
        <row r="132">
          <cell r="B132">
            <v>1506</v>
          </cell>
          <cell r="C132" t="str">
            <v>Trần Thị Mai Anh</v>
          </cell>
          <cell r="D132" t="str">
            <v>LT</v>
          </cell>
          <cell r="E132">
            <v>462</v>
          </cell>
          <cell r="F132">
            <v>472</v>
          </cell>
          <cell r="G132">
            <v>10</v>
          </cell>
          <cell r="H132">
            <v>10</v>
          </cell>
          <cell r="I132">
            <v>7500</v>
          </cell>
          <cell r="J132">
            <v>75000</v>
          </cell>
          <cell r="K132">
            <v>0</v>
          </cell>
          <cell r="L132" t="str">
            <v/>
          </cell>
          <cell r="M132" t="str">
            <v/>
          </cell>
          <cell r="N132">
            <v>0</v>
          </cell>
          <cell r="O132" t="str">
            <v/>
          </cell>
          <cell r="P132" t="str">
            <v/>
          </cell>
          <cell r="Q132">
            <v>0</v>
          </cell>
          <cell r="R132" t="str">
            <v/>
          </cell>
          <cell r="S132" t="str">
            <v/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75000</v>
          </cell>
          <cell r="AA132">
            <v>7500</v>
          </cell>
          <cell r="AB132">
            <v>3750</v>
          </cell>
          <cell r="AC132">
            <v>86250</v>
          </cell>
        </row>
        <row r="133">
          <cell r="B133">
            <v>1507</v>
          </cell>
          <cell r="C133" t="str">
            <v>Lê Mạnh Cường</v>
          </cell>
          <cell r="D133" t="str">
            <v>LT</v>
          </cell>
          <cell r="E133">
            <v>266</v>
          </cell>
          <cell r="F133">
            <v>270</v>
          </cell>
          <cell r="G133">
            <v>4</v>
          </cell>
          <cell r="H133">
            <v>4</v>
          </cell>
          <cell r="I133">
            <v>7500</v>
          </cell>
          <cell r="J133">
            <v>30000</v>
          </cell>
          <cell r="K133">
            <v>0</v>
          </cell>
          <cell r="L133" t="str">
            <v/>
          </cell>
          <cell r="M133" t="str">
            <v/>
          </cell>
          <cell r="N133">
            <v>0</v>
          </cell>
          <cell r="O133" t="str">
            <v/>
          </cell>
          <cell r="P133" t="str">
            <v/>
          </cell>
          <cell r="Q133">
            <v>0</v>
          </cell>
          <cell r="R133" t="str">
            <v/>
          </cell>
          <cell r="S133" t="str">
            <v/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30000</v>
          </cell>
          <cell r="AA133">
            <v>3000</v>
          </cell>
          <cell r="AB133">
            <v>1500</v>
          </cell>
          <cell r="AC133">
            <v>34500</v>
          </cell>
        </row>
        <row r="134">
          <cell r="B134">
            <v>1508</v>
          </cell>
          <cell r="C134" t="str">
            <v>Lê Thị Chi</v>
          </cell>
          <cell r="D134" t="str">
            <v>LT</v>
          </cell>
          <cell r="E134">
            <v>403</v>
          </cell>
          <cell r="F134">
            <v>417</v>
          </cell>
          <cell r="G134">
            <v>14</v>
          </cell>
          <cell r="H134">
            <v>10</v>
          </cell>
          <cell r="I134">
            <v>7500</v>
          </cell>
          <cell r="J134">
            <v>75000</v>
          </cell>
          <cell r="K134">
            <v>4</v>
          </cell>
          <cell r="L134">
            <v>8800.17</v>
          </cell>
          <cell r="M134">
            <v>35200.68</v>
          </cell>
          <cell r="N134">
            <v>0</v>
          </cell>
          <cell r="O134" t="str">
            <v/>
          </cell>
          <cell r="P134" t="str">
            <v/>
          </cell>
          <cell r="Q134">
            <v>0</v>
          </cell>
          <cell r="R134" t="str">
            <v/>
          </cell>
          <cell r="S134" t="str">
            <v/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110200.68</v>
          </cell>
          <cell r="AA134">
            <v>11020.067999999999</v>
          </cell>
          <cell r="AB134">
            <v>5510.0339999999997</v>
          </cell>
          <cell r="AC134">
            <v>126730.78199999999</v>
          </cell>
        </row>
        <row r="135">
          <cell r="B135">
            <v>1509</v>
          </cell>
          <cell r="C135" t="str">
            <v>Vũ Thị Huyền</v>
          </cell>
          <cell r="D135" t="str">
            <v>LT</v>
          </cell>
          <cell r="E135">
            <v>215</v>
          </cell>
          <cell r="F135">
            <v>223</v>
          </cell>
          <cell r="G135">
            <v>8</v>
          </cell>
          <cell r="H135">
            <v>8</v>
          </cell>
          <cell r="I135">
            <v>7500</v>
          </cell>
          <cell r="J135">
            <v>60000</v>
          </cell>
          <cell r="K135">
            <v>0</v>
          </cell>
          <cell r="L135" t="str">
            <v/>
          </cell>
          <cell r="M135" t="str">
            <v/>
          </cell>
          <cell r="N135">
            <v>0</v>
          </cell>
          <cell r="O135" t="str">
            <v/>
          </cell>
          <cell r="P135" t="str">
            <v/>
          </cell>
          <cell r="Q135">
            <v>0</v>
          </cell>
          <cell r="R135" t="str">
            <v/>
          </cell>
          <cell r="S135" t="str">
            <v/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60000</v>
          </cell>
          <cell r="AA135">
            <v>6000</v>
          </cell>
          <cell r="AB135">
            <v>3000</v>
          </cell>
          <cell r="AC135">
            <v>69000</v>
          </cell>
        </row>
        <row r="136">
          <cell r="B136">
            <v>1510</v>
          </cell>
          <cell r="C136" t="str">
            <v>Trần Duy Hoàng</v>
          </cell>
          <cell r="D136" t="str">
            <v>LT</v>
          </cell>
          <cell r="E136">
            <v>182</v>
          </cell>
          <cell r="F136">
            <v>191</v>
          </cell>
          <cell r="G136">
            <v>9</v>
          </cell>
          <cell r="H136">
            <v>9</v>
          </cell>
          <cell r="I136">
            <v>7500</v>
          </cell>
          <cell r="J136">
            <v>67500</v>
          </cell>
          <cell r="K136">
            <v>0</v>
          </cell>
          <cell r="L136" t="str">
            <v/>
          </cell>
          <cell r="M136" t="str">
            <v/>
          </cell>
          <cell r="N136">
            <v>0</v>
          </cell>
          <cell r="O136" t="str">
            <v/>
          </cell>
          <cell r="P136" t="str">
            <v/>
          </cell>
          <cell r="Q136">
            <v>0</v>
          </cell>
          <cell r="R136" t="str">
            <v/>
          </cell>
          <cell r="S136" t="str">
            <v/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67500</v>
          </cell>
          <cell r="AA136">
            <v>6750</v>
          </cell>
          <cell r="AB136">
            <v>3375</v>
          </cell>
          <cell r="AC136">
            <v>77625</v>
          </cell>
        </row>
        <row r="137">
          <cell r="B137">
            <v>1511</v>
          </cell>
          <cell r="C137" t="str">
            <v>Phan Hồng Thái</v>
          </cell>
          <cell r="D137" t="str">
            <v>LT</v>
          </cell>
          <cell r="E137">
            <v>398</v>
          </cell>
          <cell r="F137">
            <v>415</v>
          </cell>
          <cell r="G137">
            <v>17</v>
          </cell>
          <cell r="H137">
            <v>10</v>
          </cell>
          <cell r="I137">
            <v>7500</v>
          </cell>
          <cell r="J137">
            <v>75000</v>
          </cell>
          <cell r="K137">
            <v>7</v>
          </cell>
          <cell r="L137">
            <v>8800.17</v>
          </cell>
          <cell r="M137">
            <v>61601.19</v>
          </cell>
          <cell r="N137">
            <v>0</v>
          </cell>
          <cell r="O137" t="str">
            <v/>
          </cell>
          <cell r="P137" t="str">
            <v/>
          </cell>
          <cell r="Q137">
            <v>0</v>
          </cell>
          <cell r="R137" t="str">
            <v/>
          </cell>
          <cell r="S137" t="str">
            <v/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136601.19</v>
          </cell>
          <cell r="AA137">
            <v>13660.119000000001</v>
          </cell>
          <cell r="AB137">
            <v>6830.0595000000003</v>
          </cell>
          <cell r="AC137">
            <v>157091.36850000001</v>
          </cell>
        </row>
        <row r="138">
          <cell r="B138">
            <v>1601</v>
          </cell>
          <cell r="C138" t="str">
            <v>Lê Tuấn Linh</v>
          </cell>
          <cell r="D138" t="str">
            <v>LT</v>
          </cell>
          <cell r="E138">
            <v>594</v>
          </cell>
          <cell r="F138">
            <v>614</v>
          </cell>
          <cell r="G138">
            <v>20</v>
          </cell>
          <cell r="H138">
            <v>10</v>
          </cell>
          <cell r="I138">
            <v>7500</v>
          </cell>
          <cell r="J138">
            <v>75000</v>
          </cell>
          <cell r="K138">
            <v>10</v>
          </cell>
          <cell r="L138">
            <v>8800.17</v>
          </cell>
          <cell r="M138">
            <v>88001.7</v>
          </cell>
          <cell r="N138">
            <v>0</v>
          </cell>
          <cell r="O138" t="str">
            <v/>
          </cell>
          <cell r="P138" t="str">
            <v/>
          </cell>
          <cell r="Q138">
            <v>0</v>
          </cell>
          <cell r="R138" t="str">
            <v/>
          </cell>
          <cell r="S138" t="str">
            <v/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163001.70000000001</v>
          </cell>
          <cell r="AA138">
            <v>16300.170000000002</v>
          </cell>
          <cell r="AB138">
            <v>8150.0850000000009</v>
          </cell>
          <cell r="AC138">
            <v>187451.95500000002</v>
          </cell>
        </row>
        <row r="139">
          <cell r="B139">
            <v>1602</v>
          </cell>
          <cell r="C139" t="str">
            <v>Lê Hải Đoàn</v>
          </cell>
          <cell r="D139" t="str">
            <v>LT</v>
          </cell>
          <cell r="E139">
            <v>480</v>
          </cell>
          <cell r="F139">
            <v>490</v>
          </cell>
          <cell r="G139">
            <v>10</v>
          </cell>
          <cell r="H139">
            <v>10</v>
          </cell>
          <cell r="I139">
            <v>7500</v>
          </cell>
          <cell r="J139">
            <v>75000</v>
          </cell>
          <cell r="K139">
            <v>0</v>
          </cell>
          <cell r="L139" t="str">
            <v/>
          </cell>
          <cell r="M139" t="str">
            <v/>
          </cell>
          <cell r="N139">
            <v>0</v>
          </cell>
          <cell r="O139" t="str">
            <v/>
          </cell>
          <cell r="P139" t="str">
            <v/>
          </cell>
          <cell r="Q139">
            <v>0</v>
          </cell>
          <cell r="R139" t="str">
            <v/>
          </cell>
          <cell r="S139" t="str">
            <v/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75000</v>
          </cell>
          <cell r="AA139">
            <v>7500</v>
          </cell>
          <cell r="AB139">
            <v>3750</v>
          </cell>
          <cell r="AC139">
            <v>86250</v>
          </cell>
        </row>
        <row r="140">
          <cell r="B140">
            <v>1603</v>
          </cell>
          <cell r="C140" t="str">
            <v>Nguyễn Thị Dậu</v>
          </cell>
          <cell r="D140" t="str">
            <v>LT</v>
          </cell>
          <cell r="E140">
            <v>515</v>
          </cell>
          <cell r="F140">
            <v>519</v>
          </cell>
          <cell r="G140">
            <v>4</v>
          </cell>
          <cell r="H140">
            <v>4</v>
          </cell>
          <cell r="I140">
            <v>7500</v>
          </cell>
          <cell r="J140">
            <v>30000</v>
          </cell>
          <cell r="K140">
            <v>0</v>
          </cell>
          <cell r="L140" t="str">
            <v/>
          </cell>
          <cell r="M140" t="str">
            <v/>
          </cell>
          <cell r="N140">
            <v>0</v>
          </cell>
          <cell r="O140" t="str">
            <v/>
          </cell>
          <cell r="P140" t="str">
            <v/>
          </cell>
          <cell r="Q140">
            <v>0</v>
          </cell>
          <cell r="R140" t="str">
            <v/>
          </cell>
          <cell r="S140" t="str">
            <v/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30000</v>
          </cell>
          <cell r="AA140">
            <v>3000</v>
          </cell>
          <cell r="AB140">
            <v>1500</v>
          </cell>
          <cell r="AC140">
            <v>34500</v>
          </cell>
        </row>
        <row r="141">
          <cell r="B141">
            <v>1604</v>
          </cell>
          <cell r="C141" t="str">
            <v>Phùng Thị Chi</v>
          </cell>
          <cell r="D141" t="str">
            <v>LT</v>
          </cell>
          <cell r="E141">
            <v>858</v>
          </cell>
          <cell r="F141">
            <v>879</v>
          </cell>
          <cell r="G141">
            <v>21</v>
          </cell>
          <cell r="H141">
            <v>10</v>
          </cell>
          <cell r="I141">
            <v>7500</v>
          </cell>
          <cell r="J141">
            <v>75000</v>
          </cell>
          <cell r="K141">
            <v>10</v>
          </cell>
          <cell r="L141">
            <v>8800.17</v>
          </cell>
          <cell r="M141">
            <v>88001.7</v>
          </cell>
          <cell r="N141">
            <v>1</v>
          </cell>
          <cell r="O141">
            <v>12000</v>
          </cell>
          <cell r="P141">
            <v>12000</v>
          </cell>
          <cell r="Q141">
            <v>0</v>
          </cell>
          <cell r="R141" t="str">
            <v/>
          </cell>
          <cell r="S141" t="str">
            <v/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175001.7</v>
          </cell>
          <cell r="AA141">
            <v>17500.170000000002</v>
          </cell>
          <cell r="AB141">
            <v>8750.0850000000009</v>
          </cell>
          <cell r="AC141">
            <v>201251.95500000002</v>
          </cell>
        </row>
        <row r="142">
          <cell r="B142">
            <v>1605</v>
          </cell>
          <cell r="C142" t="str">
            <v>Đặng Thị Thu Hương</v>
          </cell>
          <cell r="D142" t="str">
            <v>LT</v>
          </cell>
          <cell r="E142">
            <v>390</v>
          </cell>
          <cell r="F142">
            <v>401</v>
          </cell>
          <cell r="G142">
            <v>11</v>
          </cell>
          <cell r="H142">
            <v>10</v>
          </cell>
          <cell r="I142">
            <v>7500</v>
          </cell>
          <cell r="J142">
            <v>75000</v>
          </cell>
          <cell r="K142">
            <v>1</v>
          </cell>
          <cell r="L142">
            <v>8800.17</v>
          </cell>
          <cell r="M142">
            <v>8800.17</v>
          </cell>
          <cell r="N142">
            <v>0</v>
          </cell>
          <cell r="O142" t="str">
            <v/>
          </cell>
          <cell r="P142" t="str">
            <v/>
          </cell>
          <cell r="Q142">
            <v>0</v>
          </cell>
          <cell r="R142" t="str">
            <v/>
          </cell>
          <cell r="S142" t="str">
            <v/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83800.17</v>
          </cell>
          <cell r="AA142">
            <v>8380.0169999999998</v>
          </cell>
          <cell r="AB142">
            <v>4190.0084999999999</v>
          </cell>
          <cell r="AC142">
            <v>96370.195500000002</v>
          </cell>
        </row>
        <row r="143">
          <cell r="B143">
            <v>1606</v>
          </cell>
          <cell r="C143" t="str">
            <v>Phạm Thị Chi</v>
          </cell>
          <cell r="D143" t="str">
            <v>LT</v>
          </cell>
          <cell r="E143">
            <v>446</v>
          </cell>
          <cell r="F143">
            <v>457</v>
          </cell>
          <cell r="G143">
            <v>11</v>
          </cell>
          <cell r="H143">
            <v>10</v>
          </cell>
          <cell r="I143">
            <v>7500</v>
          </cell>
          <cell r="J143">
            <v>75000</v>
          </cell>
          <cell r="K143">
            <v>1</v>
          </cell>
          <cell r="L143">
            <v>8800.17</v>
          </cell>
          <cell r="M143">
            <v>8800.17</v>
          </cell>
          <cell r="N143">
            <v>0</v>
          </cell>
          <cell r="O143" t="str">
            <v/>
          </cell>
          <cell r="P143" t="str">
            <v/>
          </cell>
          <cell r="Q143">
            <v>0</v>
          </cell>
          <cell r="R143" t="str">
            <v/>
          </cell>
          <cell r="S143" t="str">
            <v/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83800.17</v>
          </cell>
          <cell r="AA143">
            <v>8380.0169999999998</v>
          </cell>
          <cell r="AB143">
            <v>4190.0084999999999</v>
          </cell>
          <cell r="AC143">
            <v>96370.195500000002</v>
          </cell>
        </row>
        <row r="144">
          <cell r="B144">
            <v>1607</v>
          </cell>
          <cell r="C144" t="str">
            <v>Nguyễn Ngọc Tuyến</v>
          </cell>
          <cell r="D144" t="str">
            <v>LT</v>
          </cell>
          <cell r="E144">
            <v>692</v>
          </cell>
          <cell r="F144">
            <v>718</v>
          </cell>
          <cell r="G144">
            <v>26</v>
          </cell>
          <cell r="H144">
            <v>10</v>
          </cell>
          <cell r="I144">
            <v>7500</v>
          </cell>
          <cell r="J144">
            <v>75000</v>
          </cell>
          <cell r="K144">
            <v>10</v>
          </cell>
          <cell r="L144">
            <v>8800.17</v>
          </cell>
          <cell r="M144">
            <v>88001.7</v>
          </cell>
          <cell r="N144">
            <v>6</v>
          </cell>
          <cell r="O144">
            <v>12000</v>
          </cell>
          <cell r="P144">
            <v>72000</v>
          </cell>
          <cell r="Q144">
            <v>0</v>
          </cell>
          <cell r="R144" t="str">
            <v/>
          </cell>
          <cell r="S144" t="str">
            <v/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235001.7</v>
          </cell>
          <cell r="AA144">
            <v>23500.170000000002</v>
          </cell>
          <cell r="AB144">
            <v>11750.085000000001</v>
          </cell>
          <cell r="AC144">
            <v>270251.95500000002</v>
          </cell>
        </row>
        <row r="145">
          <cell r="B145">
            <v>1608</v>
          </cell>
          <cell r="C145" t="str">
            <v>Nguyễn Đình Kỳ</v>
          </cell>
          <cell r="D145" t="str">
            <v>LT</v>
          </cell>
          <cell r="E145">
            <v>565</v>
          </cell>
          <cell r="F145">
            <v>567</v>
          </cell>
          <cell r="G145">
            <v>2</v>
          </cell>
          <cell r="H145">
            <v>2</v>
          </cell>
          <cell r="I145">
            <v>7500</v>
          </cell>
          <cell r="J145">
            <v>15000</v>
          </cell>
          <cell r="K145">
            <v>0</v>
          </cell>
          <cell r="L145" t="str">
            <v/>
          </cell>
          <cell r="M145" t="str">
            <v/>
          </cell>
          <cell r="N145">
            <v>0</v>
          </cell>
          <cell r="O145" t="str">
            <v/>
          </cell>
          <cell r="P145" t="str">
            <v/>
          </cell>
          <cell r="Q145">
            <v>0</v>
          </cell>
          <cell r="R145" t="str">
            <v/>
          </cell>
          <cell r="S145" t="str">
            <v/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15000</v>
          </cell>
          <cell r="AA145">
            <v>1500</v>
          </cell>
          <cell r="AB145">
            <v>750</v>
          </cell>
          <cell r="AC145">
            <v>17250</v>
          </cell>
        </row>
        <row r="146">
          <cell r="B146">
            <v>1609</v>
          </cell>
          <cell r="C146" t="str">
            <v>Nguyễn Thị Tuyết Mai</v>
          </cell>
          <cell r="D146" t="str">
            <v>LT</v>
          </cell>
          <cell r="E146">
            <v>338</v>
          </cell>
          <cell r="F146">
            <v>348</v>
          </cell>
          <cell r="G146">
            <v>10</v>
          </cell>
          <cell r="H146">
            <v>10</v>
          </cell>
          <cell r="I146">
            <v>7500</v>
          </cell>
          <cell r="J146">
            <v>75000</v>
          </cell>
          <cell r="K146">
            <v>0</v>
          </cell>
          <cell r="L146" t="str">
            <v/>
          </cell>
          <cell r="M146" t="str">
            <v/>
          </cell>
          <cell r="N146">
            <v>0</v>
          </cell>
          <cell r="O146" t="str">
            <v/>
          </cell>
          <cell r="P146" t="str">
            <v/>
          </cell>
          <cell r="Q146">
            <v>0</v>
          </cell>
          <cell r="R146" t="str">
            <v/>
          </cell>
          <cell r="S146" t="str">
            <v/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75000</v>
          </cell>
          <cell r="AA146">
            <v>7500</v>
          </cell>
          <cell r="AB146">
            <v>3750</v>
          </cell>
          <cell r="AC146">
            <v>86250</v>
          </cell>
        </row>
        <row r="147">
          <cell r="B147">
            <v>1610</v>
          </cell>
          <cell r="C147" t="str">
            <v>Phạm Minh Hoàng</v>
          </cell>
          <cell r="D147" t="str">
            <v>LT</v>
          </cell>
          <cell r="E147">
            <v>617</v>
          </cell>
          <cell r="F147">
            <v>629</v>
          </cell>
          <cell r="G147">
            <v>12</v>
          </cell>
          <cell r="H147">
            <v>10</v>
          </cell>
          <cell r="I147">
            <v>7500</v>
          </cell>
          <cell r="J147">
            <v>75000</v>
          </cell>
          <cell r="K147">
            <v>2</v>
          </cell>
          <cell r="L147">
            <v>8800.17</v>
          </cell>
          <cell r="M147">
            <v>17600.34</v>
          </cell>
          <cell r="N147">
            <v>0</v>
          </cell>
          <cell r="O147" t="str">
            <v/>
          </cell>
          <cell r="P147" t="str">
            <v/>
          </cell>
          <cell r="Q147">
            <v>0</v>
          </cell>
          <cell r="R147" t="str">
            <v/>
          </cell>
          <cell r="S147" t="str">
            <v/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92600.34</v>
          </cell>
          <cell r="AA147">
            <v>9260.0339999999997</v>
          </cell>
          <cell r="AB147">
            <v>4630.0169999999998</v>
          </cell>
          <cell r="AC147">
            <v>106490.391</v>
          </cell>
        </row>
        <row r="148">
          <cell r="B148">
            <v>1611</v>
          </cell>
          <cell r="C148" t="str">
            <v>Nguyễn Đăng Thanh</v>
          </cell>
          <cell r="D148" t="str">
            <v>LT</v>
          </cell>
          <cell r="E148">
            <v>345</v>
          </cell>
          <cell r="F148">
            <v>358</v>
          </cell>
          <cell r="G148">
            <v>13</v>
          </cell>
          <cell r="H148">
            <v>10</v>
          </cell>
          <cell r="I148">
            <v>7500</v>
          </cell>
          <cell r="J148">
            <v>75000</v>
          </cell>
          <cell r="K148">
            <v>3</v>
          </cell>
          <cell r="L148">
            <v>8800.17</v>
          </cell>
          <cell r="M148">
            <v>26400.510000000002</v>
          </cell>
          <cell r="N148">
            <v>0</v>
          </cell>
          <cell r="O148" t="str">
            <v/>
          </cell>
          <cell r="P148" t="str">
            <v/>
          </cell>
          <cell r="Q148">
            <v>0</v>
          </cell>
          <cell r="R148" t="str">
            <v/>
          </cell>
          <cell r="S148" t="str">
            <v/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101400.51000000001</v>
          </cell>
          <cell r="AA148">
            <v>10140.051000000001</v>
          </cell>
          <cell r="AB148">
            <v>5070.0255000000006</v>
          </cell>
          <cell r="AC148">
            <v>116610.58650000002</v>
          </cell>
        </row>
        <row r="149">
          <cell r="B149">
            <v>1701</v>
          </cell>
          <cell r="C149" t="str">
            <v>Nguyễn Thị Vân Anh</v>
          </cell>
          <cell r="D149" t="str">
            <v>LT</v>
          </cell>
          <cell r="E149">
            <v>140</v>
          </cell>
          <cell r="F149">
            <v>145</v>
          </cell>
          <cell r="G149">
            <v>5</v>
          </cell>
          <cell r="H149">
            <v>5</v>
          </cell>
          <cell r="I149">
            <v>7500</v>
          </cell>
          <cell r="J149">
            <v>37500</v>
          </cell>
          <cell r="K149">
            <v>0</v>
          </cell>
          <cell r="L149" t="str">
            <v/>
          </cell>
          <cell r="M149" t="str">
            <v/>
          </cell>
          <cell r="N149">
            <v>0</v>
          </cell>
          <cell r="O149" t="str">
            <v/>
          </cell>
          <cell r="P149" t="str">
            <v/>
          </cell>
          <cell r="Q149">
            <v>0</v>
          </cell>
          <cell r="R149" t="str">
            <v/>
          </cell>
          <cell r="S149" t="str">
            <v/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37500</v>
          </cell>
          <cell r="AA149">
            <v>3750</v>
          </cell>
          <cell r="AB149">
            <v>1875</v>
          </cell>
          <cell r="AC149">
            <v>43125</v>
          </cell>
        </row>
        <row r="150">
          <cell r="B150">
            <v>1702</v>
          </cell>
          <cell r="C150" t="str">
            <v>Trịnh Hùng Cường</v>
          </cell>
          <cell r="D150" t="str">
            <v>LT</v>
          </cell>
          <cell r="E150">
            <v>795</v>
          </cell>
          <cell r="F150">
            <v>811</v>
          </cell>
          <cell r="G150">
            <v>16</v>
          </cell>
          <cell r="H150">
            <v>10</v>
          </cell>
          <cell r="I150">
            <v>7500</v>
          </cell>
          <cell r="J150">
            <v>75000</v>
          </cell>
          <cell r="K150">
            <v>6</v>
          </cell>
          <cell r="L150">
            <v>8800.17</v>
          </cell>
          <cell r="M150">
            <v>52801.020000000004</v>
          </cell>
          <cell r="N150">
            <v>0</v>
          </cell>
          <cell r="O150" t="str">
            <v/>
          </cell>
          <cell r="P150" t="str">
            <v/>
          </cell>
          <cell r="Q150">
            <v>0</v>
          </cell>
          <cell r="R150" t="str">
            <v/>
          </cell>
          <cell r="S150" t="str">
            <v/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127801.02</v>
          </cell>
          <cell r="AA150">
            <v>12780.102000000001</v>
          </cell>
          <cell r="AB150">
            <v>6390.0510000000004</v>
          </cell>
          <cell r="AC150">
            <v>146971.17300000001</v>
          </cell>
        </row>
        <row r="151">
          <cell r="B151">
            <v>1703</v>
          </cell>
          <cell r="C151" t="str">
            <v xml:space="preserve">Trần Thị Ngọc </v>
          </cell>
          <cell r="D151" t="str">
            <v>LT</v>
          </cell>
          <cell r="E151">
            <v>179</v>
          </cell>
          <cell r="F151">
            <v>185</v>
          </cell>
          <cell r="G151">
            <v>6</v>
          </cell>
          <cell r="H151">
            <v>6</v>
          </cell>
          <cell r="I151">
            <v>7500</v>
          </cell>
          <cell r="J151">
            <v>45000</v>
          </cell>
          <cell r="K151">
            <v>0</v>
          </cell>
          <cell r="L151" t="str">
            <v/>
          </cell>
          <cell r="M151" t="str">
            <v/>
          </cell>
          <cell r="N151">
            <v>0</v>
          </cell>
          <cell r="O151" t="str">
            <v/>
          </cell>
          <cell r="P151" t="str">
            <v/>
          </cell>
          <cell r="Q151">
            <v>0</v>
          </cell>
          <cell r="R151" t="str">
            <v/>
          </cell>
          <cell r="S151" t="str">
            <v/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45000</v>
          </cell>
          <cell r="AA151">
            <v>4500</v>
          </cell>
          <cell r="AB151">
            <v>2250</v>
          </cell>
          <cell r="AC151">
            <v>51750</v>
          </cell>
        </row>
        <row r="152">
          <cell r="B152">
            <v>1704</v>
          </cell>
          <cell r="C152" t="str">
            <v>Đỗ Văn Dũng</v>
          </cell>
          <cell r="D152" t="str">
            <v>LT</v>
          </cell>
          <cell r="E152">
            <v>441</v>
          </cell>
          <cell r="F152">
            <v>455</v>
          </cell>
          <cell r="G152">
            <v>14</v>
          </cell>
          <cell r="H152">
            <v>10</v>
          </cell>
          <cell r="I152">
            <v>7500</v>
          </cell>
          <cell r="J152">
            <v>75000</v>
          </cell>
          <cell r="K152">
            <v>4</v>
          </cell>
          <cell r="L152">
            <v>8800.17</v>
          </cell>
          <cell r="M152">
            <v>35200.68</v>
          </cell>
          <cell r="N152">
            <v>0</v>
          </cell>
          <cell r="O152" t="str">
            <v/>
          </cell>
          <cell r="P152" t="str">
            <v/>
          </cell>
          <cell r="Q152">
            <v>0</v>
          </cell>
          <cell r="R152" t="str">
            <v/>
          </cell>
          <cell r="S152" t="str">
            <v/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110200.68</v>
          </cell>
          <cell r="AA152">
            <v>11020.067999999999</v>
          </cell>
          <cell r="AB152">
            <v>5510.0339999999997</v>
          </cell>
          <cell r="AC152">
            <v>126730.78199999999</v>
          </cell>
        </row>
        <row r="153">
          <cell r="B153">
            <v>1705</v>
          </cell>
          <cell r="C153" t="str">
            <v>Đỗ Phước Duy</v>
          </cell>
          <cell r="D153" t="str">
            <v>LT</v>
          </cell>
          <cell r="E153">
            <v>198</v>
          </cell>
          <cell r="F153">
            <v>211</v>
          </cell>
          <cell r="G153">
            <v>13</v>
          </cell>
          <cell r="H153">
            <v>10</v>
          </cell>
          <cell r="I153">
            <v>7500</v>
          </cell>
          <cell r="J153">
            <v>75000</v>
          </cell>
          <cell r="K153">
            <v>3</v>
          </cell>
          <cell r="L153">
            <v>8800.17</v>
          </cell>
          <cell r="M153">
            <v>26400.510000000002</v>
          </cell>
          <cell r="N153">
            <v>0</v>
          </cell>
          <cell r="O153" t="str">
            <v/>
          </cell>
          <cell r="P153" t="str">
            <v/>
          </cell>
          <cell r="Q153">
            <v>0</v>
          </cell>
          <cell r="R153" t="str">
            <v/>
          </cell>
          <cell r="S153" t="str">
            <v/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101400.51000000001</v>
          </cell>
          <cell r="AA153">
            <v>10140.051000000001</v>
          </cell>
          <cell r="AB153">
            <v>5070.0255000000006</v>
          </cell>
          <cell r="AC153">
            <v>116610.58650000002</v>
          </cell>
        </row>
        <row r="154">
          <cell r="B154">
            <v>1706</v>
          </cell>
          <cell r="C154" t="str">
            <v>Cao Thị Hà</v>
          </cell>
          <cell r="D154" t="str">
            <v>LT</v>
          </cell>
          <cell r="E154">
            <v>327</v>
          </cell>
          <cell r="F154">
            <v>335</v>
          </cell>
          <cell r="G154">
            <v>8</v>
          </cell>
          <cell r="H154">
            <v>8</v>
          </cell>
          <cell r="I154">
            <v>7500</v>
          </cell>
          <cell r="J154">
            <v>60000</v>
          </cell>
          <cell r="K154">
            <v>0</v>
          </cell>
          <cell r="L154" t="str">
            <v/>
          </cell>
          <cell r="M154" t="str">
            <v/>
          </cell>
          <cell r="N154">
            <v>0</v>
          </cell>
          <cell r="O154" t="str">
            <v/>
          </cell>
          <cell r="P154" t="str">
            <v/>
          </cell>
          <cell r="Q154">
            <v>0</v>
          </cell>
          <cell r="R154" t="str">
            <v/>
          </cell>
          <cell r="S154" t="str">
            <v/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60000</v>
          </cell>
          <cell r="AA154">
            <v>6000</v>
          </cell>
          <cell r="AB154">
            <v>3000</v>
          </cell>
          <cell r="AC154">
            <v>69000</v>
          </cell>
        </row>
        <row r="155">
          <cell r="B155">
            <v>1707</v>
          </cell>
          <cell r="C155" t="str">
            <v>Hoàng Quế Hường</v>
          </cell>
          <cell r="D155" t="str">
            <v>LT</v>
          </cell>
          <cell r="E155">
            <v>391</v>
          </cell>
          <cell r="F155">
            <v>402</v>
          </cell>
          <cell r="G155">
            <v>11</v>
          </cell>
          <cell r="H155">
            <v>10</v>
          </cell>
          <cell r="I155">
            <v>7500</v>
          </cell>
          <cell r="J155">
            <v>75000</v>
          </cell>
          <cell r="K155">
            <v>1</v>
          </cell>
          <cell r="L155">
            <v>8800.17</v>
          </cell>
          <cell r="M155">
            <v>8800.17</v>
          </cell>
          <cell r="N155">
            <v>0</v>
          </cell>
          <cell r="O155" t="str">
            <v/>
          </cell>
          <cell r="P155" t="str">
            <v/>
          </cell>
          <cell r="Q155">
            <v>0</v>
          </cell>
          <cell r="R155" t="str">
            <v/>
          </cell>
          <cell r="S155" t="str">
            <v/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83800.17</v>
          </cell>
          <cell r="AA155">
            <v>8380.0169999999998</v>
          </cell>
          <cell r="AB155">
            <v>4190.0084999999999</v>
          </cell>
          <cell r="AC155">
            <v>96370.195500000002</v>
          </cell>
        </row>
        <row r="156">
          <cell r="B156">
            <v>1708</v>
          </cell>
          <cell r="C156" t="str">
            <v>Vũ Thị Thanh Hằng</v>
          </cell>
          <cell r="D156" t="str">
            <v>LT</v>
          </cell>
          <cell r="E156">
            <v>951</v>
          </cell>
          <cell r="F156">
            <v>974</v>
          </cell>
          <cell r="G156">
            <v>23</v>
          </cell>
          <cell r="H156">
            <v>10</v>
          </cell>
          <cell r="I156">
            <v>7500</v>
          </cell>
          <cell r="J156">
            <v>75000</v>
          </cell>
          <cell r="K156">
            <v>10</v>
          </cell>
          <cell r="L156">
            <v>8800.17</v>
          </cell>
          <cell r="M156">
            <v>88001.7</v>
          </cell>
          <cell r="N156">
            <v>3</v>
          </cell>
          <cell r="O156">
            <v>12000</v>
          </cell>
          <cell r="P156">
            <v>36000</v>
          </cell>
          <cell r="Q156">
            <v>0</v>
          </cell>
          <cell r="R156" t="str">
            <v/>
          </cell>
          <cell r="S156" t="str">
            <v/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199001.7</v>
          </cell>
          <cell r="AA156">
            <v>19900.170000000002</v>
          </cell>
          <cell r="AB156">
            <v>9950.0850000000009</v>
          </cell>
          <cell r="AC156">
            <v>228851.95500000002</v>
          </cell>
        </row>
        <row r="157">
          <cell r="B157">
            <v>1709</v>
          </cell>
          <cell r="C157" t="str">
            <v>Vũ Minh Hoàng</v>
          </cell>
          <cell r="D157" t="str">
            <v>LT</v>
          </cell>
          <cell r="E157">
            <v>860</v>
          </cell>
          <cell r="F157">
            <v>878</v>
          </cell>
          <cell r="G157">
            <v>18</v>
          </cell>
          <cell r="H157">
            <v>10</v>
          </cell>
          <cell r="I157">
            <v>7500</v>
          </cell>
          <cell r="J157">
            <v>75000</v>
          </cell>
          <cell r="K157">
            <v>8</v>
          </cell>
          <cell r="L157">
            <v>8800.17</v>
          </cell>
          <cell r="M157">
            <v>70401.36</v>
          </cell>
          <cell r="N157">
            <v>0</v>
          </cell>
          <cell r="O157" t="str">
            <v/>
          </cell>
          <cell r="P157" t="str">
            <v/>
          </cell>
          <cell r="Q157">
            <v>0</v>
          </cell>
          <cell r="R157" t="str">
            <v/>
          </cell>
          <cell r="S157" t="str">
            <v/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145401.35999999999</v>
          </cell>
          <cell r="AA157">
            <v>14540.135999999999</v>
          </cell>
          <cell r="AB157">
            <v>7270.0679999999993</v>
          </cell>
          <cell r="AC157">
            <v>167211.56399999998</v>
          </cell>
        </row>
        <row r="158">
          <cell r="B158">
            <v>1710</v>
          </cell>
          <cell r="C158" t="str">
            <v xml:space="preserve">Dương Văn Thạch </v>
          </cell>
          <cell r="D158" t="str">
            <v>LT</v>
          </cell>
          <cell r="E158">
            <v>943</v>
          </cell>
          <cell r="F158">
            <v>962</v>
          </cell>
          <cell r="G158">
            <v>19</v>
          </cell>
          <cell r="H158">
            <v>10</v>
          </cell>
          <cell r="I158">
            <v>7500</v>
          </cell>
          <cell r="J158">
            <v>75000</v>
          </cell>
          <cell r="K158">
            <v>9</v>
          </cell>
          <cell r="L158">
            <v>8800.17</v>
          </cell>
          <cell r="M158">
            <v>79201.53</v>
          </cell>
          <cell r="N158">
            <v>0</v>
          </cell>
          <cell r="O158" t="str">
            <v/>
          </cell>
          <cell r="P158" t="str">
            <v/>
          </cell>
          <cell r="Q158">
            <v>0</v>
          </cell>
          <cell r="R158" t="str">
            <v/>
          </cell>
          <cell r="S158" t="str">
            <v/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154201.53</v>
          </cell>
          <cell r="AA158">
            <v>15420.153</v>
          </cell>
          <cell r="AB158">
            <v>7710.0765000000001</v>
          </cell>
          <cell r="AC158">
            <v>177331.75949999999</v>
          </cell>
        </row>
        <row r="159">
          <cell r="B159">
            <v>1711</v>
          </cell>
          <cell r="C159" t="str">
            <v>Nguyễn Minh Thu</v>
          </cell>
          <cell r="D159" t="str">
            <v>LT</v>
          </cell>
          <cell r="E159">
            <v>719</v>
          </cell>
          <cell r="F159">
            <v>734</v>
          </cell>
          <cell r="G159">
            <v>15</v>
          </cell>
          <cell r="H159">
            <v>10</v>
          </cell>
          <cell r="I159">
            <v>7500</v>
          </cell>
          <cell r="J159">
            <v>75000</v>
          </cell>
          <cell r="K159">
            <v>5</v>
          </cell>
          <cell r="L159">
            <v>8800.17</v>
          </cell>
          <cell r="M159">
            <v>44000.85</v>
          </cell>
          <cell r="N159">
            <v>0</v>
          </cell>
          <cell r="O159" t="str">
            <v/>
          </cell>
          <cell r="P159" t="str">
            <v/>
          </cell>
          <cell r="Q159">
            <v>0</v>
          </cell>
          <cell r="R159" t="str">
            <v/>
          </cell>
          <cell r="S159" t="str">
            <v/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119000.85</v>
          </cell>
          <cell r="AA159">
            <v>11900.085000000001</v>
          </cell>
          <cell r="AB159">
            <v>5950.0425000000005</v>
          </cell>
          <cell r="AC159">
            <v>136850.97750000001</v>
          </cell>
        </row>
        <row r="160">
          <cell r="B160">
            <v>1801</v>
          </cell>
          <cell r="C160" t="str">
            <v>Vũ Đức Kiên</v>
          </cell>
          <cell r="D160" t="str">
            <v>LT</v>
          </cell>
          <cell r="E160">
            <v>421</v>
          </cell>
          <cell r="F160">
            <v>433</v>
          </cell>
          <cell r="G160">
            <v>12</v>
          </cell>
          <cell r="H160">
            <v>10</v>
          </cell>
          <cell r="I160">
            <v>7500</v>
          </cell>
          <cell r="J160">
            <v>75000</v>
          </cell>
          <cell r="K160">
            <v>2</v>
          </cell>
          <cell r="L160">
            <v>8800.17</v>
          </cell>
          <cell r="M160">
            <v>17600.34</v>
          </cell>
          <cell r="N160">
            <v>0</v>
          </cell>
          <cell r="O160" t="str">
            <v/>
          </cell>
          <cell r="P160" t="str">
            <v/>
          </cell>
          <cell r="Q160">
            <v>0</v>
          </cell>
          <cell r="R160" t="str">
            <v/>
          </cell>
          <cell r="S160" t="str">
            <v/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92600.34</v>
          </cell>
          <cell r="AA160">
            <v>9260.0339999999997</v>
          </cell>
          <cell r="AB160">
            <v>4630.0169999999998</v>
          </cell>
          <cell r="AC160">
            <v>106490.391</v>
          </cell>
        </row>
        <row r="161">
          <cell r="B161">
            <v>1802</v>
          </cell>
          <cell r="C161" t="str">
            <v>Trần Văn Hà</v>
          </cell>
          <cell r="D161" t="str">
            <v>LT</v>
          </cell>
          <cell r="E161">
            <v>478</v>
          </cell>
          <cell r="F161">
            <v>494</v>
          </cell>
          <cell r="G161">
            <v>16</v>
          </cell>
          <cell r="H161">
            <v>10</v>
          </cell>
          <cell r="I161">
            <v>7500</v>
          </cell>
          <cell r="J161">
            <v>75000</v>
          </cell>
          <cell r="K161">
            <v>6</v>
          </cell>
          <cell r="L161">
            <v>8800.17</v>
          </cell>
          <cell r="M161">
            <v>52801.020000000004</v>
          </cell>
          <cell r="N161">
            <v>0</v>
          </cell>
          <cell r="O161" t="str">
            <v/>
          </cell>
          <cell r="P161" t="str">
            <v/>
          </cell>
          <cell r="Q161">
            <v>0</v>
          </cell>
          <cell r="R161" t="str">
            <v/>
          </cell>
          <cell r="S161" t="str">
            <v/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127801.02</v>
          </cell>
          <cell r="AA161">
            <v>12780.102000000001</v>
          </cell>
          <cell r="AB161">
            <v>6390.0510000000004</v>
          </cell>
          <cell r="AC161">
            <v>146971.17300000001</v>
          </cell>
        </row>
        <row r="162">
          <cell r="B162">
            <v>1803</v>
          </cell>
          <cell r="C162" t="str">
            <v>Đào Hoàng Nam</v>
          </cell>
          <cell r="D162" t="str">
            <v>LT</v>
          </cell>
          <cell r="E162">
            <v>580</v>
          </cell>
          <cell r="F162">
            <v>592</v>
          </cell>
          <cell r="G162">
            <v>12</v>
          </cell>
          <cell r="H162">
            <v>10</v>
          </cell>
          <cell r="I162">
            <v>7500</v>
          </cell>
          <cell r="J162">
            <v>75000</v>
          </cell>
          <cell r="K162">
            <v>2</v>
          </cell>
          <cell r="L162">
            <v>8800.17</v>
          </cell>
          <cell r="M162">
            <v>17600.34</v>
          </cell>
          <cell r="N162">
            <v>0</v>
          </cell>
          <cell r="O162" t="str">
            <v/>
          </cell>
          <cell r="P162" t="str">
            <v/>
          </cell>
          <cell r="Q162">
            <v>0</v>
          </cell>
          <cell r="R162" t="str">
            <v/>
          </cell>
          <cell r="S162" t="str">
            <v/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92600.34</v>
          </cell>
          <cell r="AA162">
            <v>9260.0339999999997</v>
          </cell>
          <cell r="AB162">
            <v>4630.0169999999998</v>
          </cell>
          <cell r="AC162">
            <v>106490.391</v>
          </cell>
        </row>
        <row r="163">
          <cell r="B163">
            <v>1804</v>
          </cell>
          <cell r="C163" t="str">
            <v xml:space="preserve">Nguyễn Thị Hiền </v>
          </cell>
          <cell r="D163" t="str">
            <v>LT</v>
          </cell>
          <cell r="E163">
            <v>536</v>
          </cell>
          <cell r="F163">
            <v>553</v>
          </cell>
          <cell r="G163">
            <v>17</v>
          </cell>
          <cell r="H163">
            <v>10</v>
          </cell>
          <cell r="I163">
            <v>7500</v>
          </cell>
          <cell r="J163">
            <v>75000</v>
          </cell>
          <cell r="K163">
            <v>7</v>
          </cell>
          <cell r="L163">
            <v>8800.17</v>
          </cell>
          <cell r="M163">
            <v>61601.19</v>
          </cell>
          <cell r="N163">
            <v>0</v>
          </cell>
          <cell r="O163" t="str">
            <v/>
          </cell>
          <cell r="P163" t="str">
            <v/>
          </cell>
          <cell r="Q163">
            <v>0</v>
          </cell>
          <cell r="R163" t="str">
            <v/>
          </cell>
          <cell r="S163" t="str">
            <v/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136601.19</v>
          </cell>
          <cell r="AA163">
            <v>13660.119000000001</v>
          </cell>
          <cell r="AB163">
            <v>6830.0595000000003</v>
          </cell>
          <cell r="AC163">
            <v>157091.36850000001</v>
          </cell>
        </row>
        <row r="164">
          <cell r="B164">
            <v>1805</v>
          </cell>
          <cell r="C164" t="str">
            <v xml:space="preserve">Thịnh Văn Tùng </v>
          </cell>
          <cell r="D164" t="str">
            <v>LT</v>
          </cell>
          <cell r="E164">
            <v>323</v>
          </cell>
          <cell r="F164">
            <v>334</v>
          </cell>
          <cell r="G164">
            <v>11</v>
          </cell>
          <cell r="H164">
            <v>10</v>
          </cell>
          <cell r="I164">
            <v>7500</v>
          </cell>
          <cell r="J164">
            <v>75000</v>
          </cell>
          <cell r="K164">
            <v>1</v>
          </cell>
          <cell r="L164">
            <v>8800.17</v>
          </cell>
          <cell r="M164">
            <v>8800.17</v>
          </cell>
          <cell r="N164">
            <v>0</v>
          </cell>
          <cell r="O164" t="str">
            <v/>
          </cell>
          <cell r="P164" t="str">
            <v/>
          </cell>
          <cell r="Q164">
            <v>0</v>
          </cell>
          <cell r="R164" t="str">
            <v/>
          </cell>
          <cell r="S164" t="str">
            <v/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83800.17</v>
          </cell>
          <cell r="AA164">
            <v>8380.0169999999998</v>
          </cell>
          <cell r="AB164">
            <v>4190.0084999999999</v>
          </cell>
          <cell r="AC164">
            <v>96370.195500000002</v>
          </cell>
        </row>
        <row r="165">
          <cell r="B165">
            <v>1806</v>
          </cell>
          <cell r="C165" t="str">
            <v>Đặng Thị Hoài Anh</v>
          </cell>
          <cell r="D165" t="str">
            <v>LT</v>
          </cell>
          <cell r="E165">
            <v>357</v>
          </cell>
          <cell r="F165">
            <v>364</v>
          </cell>
          <cell r="G165">
            <v>7</v>
          </cell>
          <cell r="H165">
            <v>7</v>
          </cell>
          <cell r="I165">
            <v>7500</v>
          </cell>
          <cell r="J165">
            <v>52500</v>
          </cell>
          <cell r="K165">
            <v>0</v>
          </cell>
          <cell r="L165" t="str">
            <v/>
          </cell>
          <cell r="M165" t="str">
            <v/>
          </cell>
          <cell r="N165">
            <v>0</v>
          </cell>
          <cell r="O165" t="str">
            <v/>
          </cell>
          <cell r="P165" t="str">
            <v/>
          </cell>
          <cell r="Q165">
            <v>0</v>
          </cell>
          <cell r="R165" t="str">
            <v/>
          </cell>
          <cell r="S165" t="str">
            <v/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52500</v>
          </cell>
          <cell r="AA165">
            <v>5250</v>
          </cell>
          <cell r="AB165">
            <v>2625</v>
          </cell>
          <cell r="AC165">
            <v>60375</v>
          </cell>
        </row>
        <row r="166">
          <cell r="B166">
            <v>1807</v>
          </cell>
          <cell r="C166" t="str">
            <v>Nguyễn Việt Dũng</v>
          </cell>
          <cell r="D166" t="str">
            <v>LT</v>
          </cell>
          <cell r="E166">
            <v>794</v>
          </cell>
          <cell r="F166">
            <v>819</v>
          </cell>
          <cell r="G166">
            <v>25</v>
          </cell>
          <cell r="H166">
            <v>10</v>
          </cell>
          <cell r="I166">
            <v>7500</v>
          </cell>
          <cell r="J166">
            <v>75000</v>
          </cell>
          <cell r="K166">
            <v>10</v>
          </cell>
          <cell r="L166">
            <v>8800.17</v>
          </cell>
          <cell r="M166">
            <v>88001.7</v>
          </cell>
          <cell r="N166">
            <v>5</v>
          </cell>
          <cell r="O166">
            <v>12000</v>
          </cell>
          <cell r="P166">
            <v>60000</v>
          </cell>
          <cell r="Q166">
            <v>0</v>
          </cell>
          <cell r="R166" t="str">
            <v/>
          </cell>
          <cell r="S166" t="str">
            <v/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223001.7</v>
          </cell>
          <cell r="AA166">
            <v>22300.170000000002</v>
          </cell>
          <cell r="AB166">
            <v>11150.085000000001</v>
          </cell>
          <cell r="AC166">
            <v>256451.95500000002</v>
          </cell>
        </row>
        <row r="167">
          <cell r="B167">
            <v>1808</v>
          </cell>
          <cell r="C167" t="str">
            <v>Phùng Quốc Thắng</v>
          </cell>
          <cell r="D167" t="str">
            <v>LT</v>
          </cell>
          <cell r="E167">
            <v>387</v>
          </cell>
          <cell r="F167">
            <v>403</v>
          </cell>
          <cell r="G167">
            <v>16</v>
          </cell>
          <cell r="H167">
            <v>10</v>
          </cell>
          <cell r="I167">
            <v>7500</v>
          </cell>
          <cell r="J167">
            <v>75000</v>
          </cell>
          <cell r="K167">
            <v>6</v>
          </cell>
          <cell r="L167">
            <v>8800.17</v>
          </cell>
          <cell r="M167">
            <v>52801.020000000004</v>
          </cell>
          <cell r="N167">
            <v>0</v>
          </cell>
          <cell r="O167" t="str">
            <v/>
          </cell>
          <cell r="P167" t="str">
            <v/>
          </cell>
          <cell r="Q167">
            <v>0</v>
          </cell>
          <cell r="R167" t="str">
            <v/>
          </cell>
          <cell r="S167" t="str">
            <v/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127801.02</v>
          </cell>
          <cell r="AA167">
            <v>12780.102000000001</v>
          </cell>
          <cell r="AB167">
            <v>6390.0510000000004</v>
          </cell>
          <cell r="AC167">
            <v>146971.17300000001</v>
          </cell>
        </row>
        <row r="168">
          <cell r="B168">
            <v>1809</v>
          </cell>
          <cell r="C168" t="str">
            <v xml:space="preserve">Đàm Đức Vinh </v>
          </cell>
          <cell r="D168" t="str">
            <v>LT</v>
          </cell>
          <cell r="E168">
            <v>474</v>
          </cell>
          <cell r="F168">
            <v>484</v>
          </cell>
          <cell r="G168">
            <v>10</v>
          </cell>
          <cell r="H168">
            <v>10</v>
          </cell>
          <cell r="I168">
            <v>7500</v>
          </cell>
          <cell r="J168">
            <v>75000</v>
          </cell>
          <cell r="K168">
            <v>0</v>
          </cell>
          <cell r="L168" t="str">
            <v/>
          </cell>
          <cell r="M168" t="str">
            <v/>
          </cell>
          <cell r="N168">
            <v>0</v>
          </cell>
          <cell r="O168" t="str">
            <v/>
          </cell>
          <cell r="P168" t="str">
            <v/>
          </cell>
          <cell r="Q168">
            <v>0</v>
          </cell>
          <cell r="R168" t="str">
            <v/>
          </cell>
          <cell r="S168" t="str">
            <v/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75000</v>
          </cell>
          <cell r="AA168">
            <v>7500</v>
          </cell>
          <cell r="AB168">
            <v>3750</v>
          </cell>
          <cell r="AC168">
            <v>86250</v>
          </cell>
        </row>
        <row r="169">
          <cell r="B169">
            <v>1810</v>
          </cell>
          <cell r="C169" t="str">
            <v>Vũ Thanh Huyền</v>
          </cell>
          <cell r="D169" t="str">
            <v>LT</v>
          </cell>
          <cell r="E169">
            <v>542</v>
          </cell>
          <cell r="F169">
            <v>556</v>
          </cell>
          <cell r="G169">
            <v>14</v>
          </cell>
          <cell r="H169">
            <v>10</v>
          </cell>
          <cell r="I169">
            <v>7500</v>
          </cell>
          <cell r="J169">
            <v>75000</v>
          </cell>
          <cell r="K169">
            <v>4</v>
          </cell>
          <cell r="L169">
            <v>8800.17</v>
          </cell>
          <cell r="M169">
            <v>35200.68</v>
          </cell>
          <cell r="N169">
            <v>0</v>
          </cell>
          <cell r="O169" t="str">
            <v/>
          </cell>
          <cell r="P169" t="str">
            <v/>
          </cell>
          <cell r="Q169">
            <v>0</v>
          </cell>
          <cell r="R169" t="str">
            <v/>
          </cell>
          <cell r="S169" t="str">
            <v/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110200.68</v>
          </cell>
          <cell r="AA169">
            <v>11020.067999999999</v>
          </cell>
          <cell r="AB169">
            <v>5510.0339999999997</v>
          </cell>
          <cell r="AC169">
            <v>126730.78199999999</v>
          </cell>
        </row>
        <row r="170">
          <cell r="B170">
            <v>1811</v>
          </cell>
          <cell r="C170" t="str">
            <v>Mạc Đức Mạnh</v>
          </cell>
          <cell r="D170" t="str">
            <v>LT</v>
          </cell>
          <cell r="E170">
            <v>513</v>
          </cell>
          <cell r="F170">
            <v>525</v>
          </cell>
          <cell r="G170">
            <v>12</v>
          </cell>
          <cell r="H170">
            <v>10</v>
          </cell>
          <cell r="I170">
            <v>7500</v>
          </cell>
          <cell r="J170">
            <v>75000</v>
          </cell>
          <cell r="K170">
            <v>2</v>
          </cell>
          <cell r="L170">
            <v>8800.17</v>
          </cell>
          <cell r="M170">
            <v>17600.34</v>
          </cell>
          <cell r="N170">
            <v>0</v>
          </cell>
          <cell r="O170" t="str">
            <v/>
          </cell>
          <cell r="P170" t="str">
            <v/>
          </cell>
          <cell r="Q170">
            <v>0</v>
          </cell>
          <cell r="R170" t="str">
            <v/>
          </cell>
          <cell r="S170" t="str">
            <v/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92600.34</v>
          </cell>
          <cell r="AA170">
            <v>9260.0339999999997</v>
          </cell>
          <cell r="AB170">
            <v>4630.0169999999998</v>
          </cell>
          <cell r="AC170">
            <v>106490.391</v>
          </cell>
        </row>
        <row r="171">
          <cell r="B171">
            <v>1901</v>
          </cell>
          <cell r="C171" t="str">
            <v>Nguyễn Anh Tuấn</v>
          </cell>
          <cell r="D171" t="str">
            <v>LT</v>
          </cell>
          <cell r="E171">
            <v>479</v>
          </cell>
          <cell r="F171">
            <v>491</v>
          </cell>
          <cell r="G171">
            <v>12</v>
          </cell>
          <cell r="H171">
            <v>10</v>
          </cell>
          <cell r="I171">
            <v>7500</v>
          </cell>
          <cell r="J171">
            <v>75000</v>
          </cell>
          <cell r="K171">
            <v>2</v>
          </cell>
          <cell r="L171">
            <v>8800.17</v>
          </cell>
          <cell r="M171">
            <v>17600.34</v>
          </cell>
          <cell r="N171">
            <v>0</v>
          </cell>
          <cell r="O171" t="str">
            <v/>
          </cell>
          <cell r="P171" t="str">
            <v/>
          </cell>
          <cell r="Q171">
            <v>0</v>
          </cell>
          <cell r="R171" t="str">
            <v/>
          </cell>
          <cell r="S171" t="str">
            <v/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92600.34</v>
          </cell>
          <cell r="AA171">
            <v>9260.0339999999997</v>
          </cell>
          <cell r="AB171">
            <v>4630.0169999999998</v>
          </cell>
          <cell r="AC171">
            <v>106490.391</v>
          </cell>
        </row>
        <row r="172">
          <cell r="B172">
            <v>1902</v>
          </cell>
          <cell r="C172" t="str">
            <v>Nguyễn Minh Hậu</v>
          </cell>
          <cell r="D172" t="str">
            <v>LT</v>
          </cell>
          <cell r="E172">
            <v>834</v>
          </cell>
          <cell r="F172">
            <v>851</v>
          </cell>
          <cell r="G172">
            <v>17</v>
          </cell>
          <cell r="H172">
            <v>10</v>
          </cell>
          <cell r="I172">
            <v>7500</v>
          </cell>
          <cell r="J172">
            <v>75000</v>
          </cell>
          <cell r="K172">
            <v>7</v>
          </cell>
          <cell r="L172">
            <v>8800.17</v>
          </cell>
          <cell r="M172">
            <v>61601.19</v>
          </cell>
          <cell r="N172">
            <v>0</v>
          </cell>
          <cell r="O172" t="str">
            <v/>
          </cell>
          <cell r="P172" t="str">
            <v/>
          </cell>
          <cell r="Q172">
            <v>0</v>
          </cell>
          <cell r="R172" t="str">
            <v/>
          </cell>
          <cell r="S172" t="str">
            <v/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136601.19</v>
          </cell>
          <cell r="AA172">
            <v>13660.119000000001</v>
          </cell>
          <cell r="AB172">
            <v>6830.0595000000003</v>
          </cell>
          <cell r="AC172">
            <v>157091.36850000001</v>
          </cell>
        </row>
        <row r="173">
          <cell r="B173">
            <v>1903</v>
          </cell>
          <cell r="C173" t="str">
            <v>Hoàng Thị Huệ</v>
          </cell>
          <cell r="D173" t="str">
            <v>LT</v>
          </cell>
          <cell r="E173">
            <v>565</v>
          </cell>
          <cell r="F173">
            <v>579</v>
          </cell>
          <cell r="G173">
            <v>14</v>
          </cell>
          <cell r="H173">
            <v>10</v>
          </cell>
          <cell r="I173">
            <v>7500</v>
          </cell>
          <cell r="J173">
            <v>75000</v>
          </cell>
          <cell r="K173">
            <v>4</v>
          </cell>
          <cell r="L173">
            <v>8800.17</v>
          </cell>
          <cell r="M173">
            <v>35200.68</v>
          </cell>
          <cell r="N173">
            <v>0</v>
          </cell>
          <cell r="O173" t="str">
            <v/>
          </cell>
          <cell r="P173" t="str">
            <v/>
          </cell>
          <cell r="Q173">
            <v>0</v>
          </cell>
          <cell r="R173" t="str">
            <v/>
          </cell>
          <cell r="S173" t="str">
            <v/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110200.68</v>
          </cell>
          <cell r="AA173">
            <v>11020.067999999999</v>
          </cell>
          <cell r="AB173">
            <v>5510.0339999999997</v>
          </cell>
          <cell r="AC173">
            <v>126730.78199999999</v>
          </cell>
        </row>
        <row r="174">
          <cell r="B174">
            <v>1904</v>
          </cell>
          <cell r="C174" t="str">
            <v>Nguyễn Thị Tam</v>
          </cell>
          <cell r="D174" t="str">
            <v>LT</v>
          </cell>
          <cell r="E174">
            <v>237</v>
          </cell>
          <cell r="F174">
            <v>243</v>
          </cell>
          <cell r="G174">
            <v>6</v>
          </cell>
          <cell r="H174">
            <v>6</v>
          </cell>
          <cell r="I174">
            <v>7500</v>
          </cell>
          <cell r="J174">
            <v>45000</v>
          </cell>
          <cell r="K174">
            <v>0</v>
          </cell>
          <cell r="L174" t="str">
            <v/>
          </cell>
          <cell r="M174" t="str">
            <v/>
          </cell>
          <cell r="N174">
            <v>0</v>
          </cell>
          <cell r="O174" t="str">
            <v/>
          </cell>
          <cell r="P174" t="str">
            <v/>
          </cell>
          <cell r="Q174">
            <v>0</v>
          </cell>
          <cell r="R174" t="str">
            <v/>
          </cell>
          <cell r="S174" t="str">
            <v/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45000</v>
          </cell>
          <cell r="AA174">
            <v>4500</v>
          </cell>
          <cell r="AB174">
            <v>2250</v>
          </cell>
          <cell r="AC174">
            <v>51750</v>
          </cell>
        </row>
        <row r="175">
          <cell r="B175">
            <v>1905</v>
          </cell>
          <cell r="C175" t="str">
            <v>Nguyễn Thị Diệu Hiền</v>
          </cell>
          <cell r="D175" t="str">
            <v>LT</v>
          </cell>
          <cell r="E175">
            <v>136</v>
          </cell>
          <cell r="F175">
            <v>141</v>
          </cell>
          <cell r="G175">
            <v>5</v>
          </cell>
          <cell r="H175">
            <v>5</v>
          </cell>
          <cell r="I175">
            <v>7500</v>
          </cell>
          <cell r="J175">
            <v>37500</v>
          </cell>
          <cell r="K175">
            <v>0</v>
          </cell>
          <cell r="L175" t="str">
            <v/>
          </cell>
          <cell r="M175" t="str">
            <v/>
          </cell>
          <cell r="N175">
            <v>0</v>
          </cell>
          <cell r="O175" t="str">
            <v/>
          </cell>
          <cell r="P175" t="str">
            <v/>
          </cell>
          <cell r="Q175">
            <v>0</v>
          </cell>
          <cell r="R175" t="str">
            <v/>
          </cell>
          <cell r="S175" t="str">
            <v/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37500</v>
          </cell>
          <cell r="AA175">
            <v>3750</v>
          </cell>
          <cell r="AB175">
            <v>1875</v>
          </cell>
          <cell r="AC175">
            <v>43125</v>
          </cell>
        </row>
        <row r="176">
          <cell r="B176">
            <v>1906</v>
          </cell>
          <cell r="C176" t="str">
            <v>Nguyễn Trọng Cường</v>
          </cell>
          <cell r="D176" t="str">
            <v>LT</v>
          </cell>
          <cell r="E176">
            <v>374</v>
          </cell>
          <cell r="F176">
            <v>393</v>
          </cell>
          <cell r="G176">
            <v>19</v>
          </cell>
          <cell r="H176">
            <v>10</v>
          </cell>
          <cell r="I176">
            <v>7500</v>
          </cell>
          <cell r="J176">
            <v>75000</v>
          </cell>
          <cell r="K176">
            <v>9</v>
          </cell>
          <cell r="L176">
            <v>8800.17</v>
          </cell>
          <cell r="M176">
            <v>79201.53</v>
          </cell>
          <cell r="N176">
            <v>0</v>
          </cell>
          <cell r="O176" t="str">
            <v/>
          </cell>
          <cell r="P176" t="str">
            <v/>
          </cell>
          <cell r="Q176">
            <v>0</v>
          </cell>
          <cell r="R176" t="str">
            <v/>
          </cell>
          <cell r="S176" t="str">
            <v/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154201.53</v>
          </cell>
          <cell r="AA176">
            <v>15420.153</v>
          </cell>
          <cell r="AB176">
            <v>7710.0765000000001</v>
          </cell>
          <cell r="AC176">
            <v>177331.75949999999</v>
          </cell>
        </row>
        <row r="177">
          <cell r="B177">
            <v>1907</v>
          </cell>
          <cell r="C177" t="str">
            <v>Phạm Thị Bích Ngọc</v>
          </cell>
          <cell r="D177" t="str">
            <v>LT</v>
          </cell>
          <cell r="E177">
            <v>80</v>
          </cell>
          <cell r="F177">
            <v>81</v>
          </cell>
          <cell r="G177">
            <v>1</v>
          </cell>
          <cell r="H177">
            <v>1</v>
          </cell>
          <cell r="I177">
            <v>7500</v>
          </cell>
          <cell r="J177">
            <v>7500</v>
          </cell>
          <cell r="K177">
            <v>0</v>
          </cell>
          <cell r="L177" t="str">
            <v/>
          </cell>
          <cell r="M177" t="str">
            <v/>
          </cell>
          <cell r="N177">
            <v>0</v>
          </cell>
          <cell r="O177" t="str">
            <v/>
          </cell>
          <cell r="P177" t="str">
            <v/>
          </cell>
          <cell r="Q177">
            <v>0</v>
          </cell>
          <cell r="R177" t="str">
            <v/>
          </cell>
          <cell r="S177" t="str">
            <v/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7500</v>
          </cell>
          <cell r="AA177">
            <v>750</v>
          </cell>
          <cell r="AB177">
            <v>375</v>
          </cell>
          <cell r="AC177">
            <v>8625</v>
          </cell>
        </row>
        <row r="178">
          <cell r="B178">
            <v>1908</v>
          </cell>
          <cell r="C178" t="str">
            <v>Phạm Tiến Quốc</v>
          </cell>
          <cell r="D178" t="str">
            <v>LT</v>
          </cell>
          <cell r="E178">
            <v>685</v>
          </cell>
          <cell r="F178">
            <v>693</v>
          </cell>
          <cell r="G178">
            <v>8</v>
          </cell>
          <cell r="H178">
            <v>8</v>
          </cell>
          <cell r="I178">
            <v>7500</v>
          </cell>
          <cell r="J178">
            <v>60000</v>
          </cell>
          <cell r="K178">
            <v>0</v>
          </cell>
          <cell r="L178" t="str">
            <v/>
          </cell>
          <cell r="M178" t="str">
            <v/>
          </cell>
          <cell r="N178">
            <v>0</v>
          </cell>
          <cell r="O178" t="str">
            <v/>
          </cell>
          <cell r="P178" t="str">
            <v/>
          </cell>
          <cell r="Q178">
            <v>0</v>
          </cell>
          <cell r="R178" t="str">
            <v/>
          </cell>
          <cell r="S178" t="str">
            <v/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60000</v>
          </cell>
          <cell r="AA178">
            <v>6000</v>
          </cell>
          <cell r="AB178">
            <v>3000</v>
          </cell>
          <cell r="AC178">
            <v>69000</v>
          </cell>
        </row>
        <row r="179">
          <cell r="B179">
            <v>1909</v>
          </cell>
          <cell r="C179" t="str">
            <v>Dương Hương Giang</v>
          </cell>
          <cell r="D179" t="str">
            <v>LT</v>
          </cell>
          <cell r="E179">
            <v>415</v>
          </cell>
          <cell r="F179">
            <v>425</v>
          </cell>
          <cell r="G179">
            <v>10</v>
          </cell>
          <cell r="H179">
            <v>10</v>
          </cell>
          <cell r="I179">
            <v>7500</v>
          </cell>
          <cell r="J179">
            <v>75000</v>
          </cell>
          <cell r="K179">
            <v>0</v>
          </cell>
          <cell r="L179" t="str">
            <v/>
          </cell>
          <cell r="M179" t="str">
            <v/>
          </cell>
          <cell r="N179">
            <v>0</v>
          </cell>
          <cell r="O179" t="str">
            <v/>
          </cell>
          <cell r="P179" t="str">
            <v/>
          </cell>
          <cell r="Q179">
            <v>0</v>
          </cell>
          <cell r="R179" t="str">
            <v/>
          </cell>
          <cell r="S179" t="str">
            <v/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75000</v>
          </cell>
          <cell r="AA179">
            <v>7500</v>
          </cell>
          <cell r="AB179">
            <v>3750</v>
          </cell>
          <cell r="AC179">
            <v>86250</v>
          </cell>
        </row>
        <row r="180">
          <cell r="B180">
            <v>1910</v>
          </cell>
          <cell r="C180" t="str">
            <v>Khổng Anh Tuấn</v>
          </cell>
          <cell r="D180" t="str">
            <v>LT</v>
          </cell>
          <cell r="E180">
            <v>433</v>
          </cell>
          <cell r="F180">
            <v>445</v>
          </cell>
          <cell r="G180">
            <v>12</v>
          </cell>
          <cell r="H180">
            <v>10</v>
          </cell>
          <cell r="I180">
            <v>7500</v>
          </cell>
          <cell r="J180">
            <v>75000</v>
          </cell>
          <cell r="K180">
            <v>2</v>
          </cell>
          <cell r="L180">
            <v>8800.17</v>
          </cell>
          <cell r="M180">
            <v>17600.34</v>
          </cell>
          <cell r="N180">
            <v>0</v>
          </cell>
          <cell r="O180" t="str">
            <v/>
          </cell>
          <cell r="P180" t="str">
            <v/>
          </cell>
          <cell r="Q180">
            <v>0</v>
          </cell>
          <cell r="R180" t="str">
            <v/>
          </cell>
          <cell r="S180" t="str">
            <v/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92600.34</v>
          </cell>
          <cell r="AA180">
            <v>9260.0339999999997</v>
          </cell>
          <cell r="AB180">
            <v>4630.0169999999998</v>
          </cell>
          <cell r="AC180">
            <v>106490.391</v>
          </cell>
        </row>
        <row r="181">
          <cell r="B181">
            <v>1911</v>
          </cell>
          <cell r="C181" t="str">
            <v>Nguyễn Đăng Dũng</v>
          </cell>
          <cell r="D181" t="str">
            <v>LT</v>
          </cell>
          <cell r="E181">
            <v>1378</v>
          </cell>
          <cell r="F181">
            <v>1410</v>
          </cell>
          <cell r="G181">
            <v>32</v>
          </cell>
          <cell r="H181">
            <v>10</v>
          </cell>
          <cell r="I181">
            <v>7500</v>
          </cell>
          <cell r="J181">
            <v>75000</v>
          </cell>
          <cell r="K181">
            <v>10</v>
          </cell>
          <cell r="L181">
            <v>8800.17</v>
          </cell>
          <cell r="M181">
            <v>88001.7</v>
          </cell>
          <cell r="N181">
            <v>10</v>
          </cell>
          <cell r="O181">
            <v>12000</v>
          </cell>
          <cell r="P181">
            <v>120000</v>
          </cell>
          <cell r="Q181">
            <v>2</v>
          </cell>
          <cell r="R181">
            <v>24000</v>
          </cell>
          <cell r="S181">
            <v>48000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331001.7</v>
          </cell>
          <cell r="AA181">
            <v>33100.170000000006</v>
          </cell>
          <cell r="AB181">
            <v>16550.085000000003</v>
          </cell>
          <cell r="AC181">
            <v>380651.95500000002</v>
          </cell>
        </row>
        <row r="182">
          <cell r="B182">
            <v>2001</v>
          </cell>
          <cell r="C182" t="str">
            <v>Bùi Thị Trọng Thu</v>
          </cell>
          <cell r="D182" t="str">
            <v>LT</v>
          </cell>
          <cell r="E182">
            <v>590</v>
          </cell>
          <cell r="F182">
            <v>606</v>
          </cell>
          <cell r="G182">
            <v>16</v>
          </cell>
          <cell r="H182">
            <v>10</v>
          </cell>
          <cell r="I182">
            <v>7500</v>
          </cell>
          <cell r="J182">
            <v>75000</v>
          </cell>
          <cell r="K182">
            <v>6</v>
          </cell>
          <cell r="L182">
            <v>8800.17</v>
          </cell>
          <cell r="M182">
            <v>52801.020000000004</v>
          </cell>
          <cell r="N182">
            <v>0</v>
          </cell>
          <cell r="O182" t="str">
            <v/>
          </cell>
          <cell r="P182" t="str">
            <v/>
          </cell>
          <cell r="Q182">
            <v>0</v>
          </cell>
          <cell r="R182" t="str">
            <v/>
          </cell>
          <cell r="S182" t="str">
            <v/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127801.02</v>
          </cell>
          <cell r="AA182">
            <v>12780.102000000001</v>
          </cell>
          <cell r="AB182">
            <v>6390.0510000000004</v>
          </cell>
          <cell r="AC182">
            <v>146971.17300000001</v>
          </cell>
        </row>
        <row r="183">
          <cell r="B183">
            <v>2002</v>
          </cell>
          <cell r="C183" t="str">
            <v>Chu Phương Loan</v>
          </cell>
          <cell r="D183" t="str">
            <v>LT</v>
          </cell>
          <cell r="E183">
            <v>788</v>
          </cell>
          <cell r="F183">
            <v>809</v>
          </cell>
          <cell r="G183">
            <v>21</v>
          </cell>
          <cell r="H183">
            <v>10</v>
          </cell>
          <cell r="I183">
            <v>7500</v>
          </cell>
          <cell r="J183">
            <v>75000</v>
          </cell>
          <cell r="K183">
            <v>10</v>
          </cell>
          <cell r="L183">
            <v>8800.17</v>
          </cell>
          <cell r="M183">
            <v>88001.7</v>
          </cell>
          <cell r="N183">
            <v>1</v>
          </cell>
          <cell r="O183">
            <v>12000</v>
          </cell>
          <cell r="P183">
            <v>12000</v>
          </cell>
          <cell r="Q183">
            <v>0</v>
          </cell>
          <cell r="R183" t="str">
            <v/>
          </cell>
          <cell r="S183" t="str">
            <v/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175001.7</v>
          </cell>
          <cell r="AA183">
            <v>17500.170000000002</v>
          </cell>
          <cell r="AB183">
            <v>8750.0850000000009</v>
          </cell>
          <cell r="AC183">
            <v>201251.95500000002</v>
          </cell>
        </row>
        <row r="184">
          <cell r="B184">
            <v>2003</v>
          </cell>
          <cell r="C184" t="str">
            <v>Phạm Thanh Sơn</v>
          </cell>
          <cell r="D184" t="str">
            <v>LT</v>
          </cell>
          <cell r="E184">
            <v>382</v>
          </cell>
          <cell r="F184">
            <v>391</v>
          </cell>
          <cell r="G184">
            <v>9</v>
          </cell>
          <cell r="H184">
            <v>9</v>
          </cell>
          <cell r="I184">
            <v>7500</v>
          </cell>
          <cell r="J184">
            <v>67500</v>
          </cell>
          <cell r="K184">
            <v>0</v>
          </cell>
          <cell r="L184" t="str">
            <v/>
          </cell>
          <cell r="M184" t="str">
            <v/>
          </cell>
          <cell r="N184">
            <v>0</v>
          </cell>
          <cell r="O184" t="str">
            <v/>
          </cell>
          <cell r="P184" t="str">
            <v/>
          </cell>
          <cell r="Q184">
            <v>0</v>
          </cell>
          <cell r="R184" t="str">
            <v/>
          </cell>
          <cell r="S184" t="str">
            <v/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67500</v>
          </cell>
          <cell r="AA184">
            <v>6750</v>
          </cell>
          <cell r="AB184">
            <v>3375</v>
          </cell>
          <cell r="AC184">
            <v>77625</v>
          </cell>
        </row>
        <row r="185">
          <cell r="B185">
            <v>2004</v>
          </cell>
          <cell r="C185" t="str">
            <v>Nguyễn Ngọc Quang</v>
          </cell>
          <cell r="D185" t="str">
            <v>LT</v>
          </cell>
          <cell r="E185">
            <v>715</v>
          </cell>
          <cell r="F185">
            <v>729</v>
          </cell>
          <cell r="G185">
            <v>14</v>
          </cell>
          <cell r="H185">
            <v>10</v>
          </cell>
          <cell r="I185">
            <v>7500</v>
          </cell>
          <cell r="J185">
            <v>75000</v>
          </cell>
          <cell r="K185">
            <v>4</v>
          </cell>
          <cell r="L185">
            <v>8800.17</v>
          </cell>
          <cell r="M185">
            <v>35200.68</v>
          </cell>
          <cell r="N185">
            <v>0</v>
          </cell>
          <cell r="O185" t="str">
            <v/>
          </cell>
          <cell r="P185" t="str">
            <v/>
          </cell>
          <cell r="Q185">
            <v>0</v>
          </cell>
          <cell r="R185" t="str">
            <v/>
          </cell>
          <cell r="S185" t="str">
            <v/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110200.68</v>
          </cell>
          <cell r="AA185">
            <v>11020.067999999999</v>
          </cell>
          <cell r="AB185">
            <v>5510.0339999999997</v>
          </cell>
          <cell r="AC185">
            <v>126730.78199999999</v>
          </cell>
        </row>
        <row r="186">
          <cell r="B186">
            <v>2005</v>
          </cell>
          <cell r="C186" t="str">
            <v>Nguyễn Văn Dương</v>
          </cell>
          <cell r="D186" t="str">
            <v>LT</v>
          </cell>
          <cell r="E186">
            <v>216</v>
          </cell>
          <cell r="F186">
            <v>220</v>
          </cell>
          <cell r="G186">
            <v>4</v>
          </cell>
          <cell r="H186">
            <v>4</v>
          </cell>
          <cell r="I186">
            <v>7500</v>
          </cell>
          <cell r="J186">
            <v>30000</v>
          </cell>
          <cell r="K186">
            <v>0</v>
          </cell>
          <cell r="L186" t="str">
            <v/>
          </cell>
          <cell r="M186" t="str">
            <v/>
          </cell>
          <cell r="N186">
            <v>0</v>
          </cell>
          <cell r="O186" t="str">
            <v/>
          </cell>
          <cell r="P186" t="str">
            <v/>
          </cell>
          <cell r="Q186">
            <v>0</v>
          </cell>
          <cell r="R186" t="str">
            <v/>
          </cell>
          <cell r="S186" t="str">
            <v/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30000</v>
          </cell>
          <cell r="AA186">
            <v>3000</v>
          </cell>
          <cell r="AB186">
            <v>1500</v>
          </cell>
          <cell r="AC186">
            <v>34500</v>
          </cell>
        </row>
        <row r="187">
          <cell r="B187">
            <v>2006</v>
          </cell>
          <cell r="C187" t="str">
            <v>Lê Nhân</v>
          </cell>
          <cell r="D187" t="str">
            <v>LT</v>
          </cell>
          <cell r="E187">
            <v>270</v>
          </cell>
          <cell r="F187">
            <v>282</v>
          </cell>
          <cell r="G187">
            <v>12</v>
          </cell>
          <cell r="H187">
            <v>10</v>
          </cell>
          <cell r="I187">
            <v>7500</v>
          </cell>
          <cell r="J187">
            <v>75000</v>
          </cell>
          <cell r="K187">
            <v>2</v>
          </cell>
          <cell r="L187">
            <v>8800.17</v>
          </cell>
          <cell r="M187">
            <v>17600.34</v>
          </cell>
          <cell r="N187">
            <v>0</v>
          </cell>
          <cell r="O187" t="str">
            <v/>
          </cell>
          <cell r="P187" t="str">
            <v/>
          </cell>
          <cell r="Q187">
            <v>0</v>
          </cell>
          <cell r="R187" t="str">
            <v/>
          </cell>
          <cell r="S187" t="str">
            <v/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92600.34</v>
          </cell>
          <cell r="AA187">
            <v>9260.0339999999997</v>
          </cell>
          <cell r="AB187">
            <v>4630.0169999999998</v>
          </cell>
          <cell r="AC187">
            <v>106490.391</v>
          </cell>
        </row>
        <row r="188">
          <cell r="B188">
            <v>2007</v>
          </cell>
          <cell r="C188" t="str">
            <v>Huỳnh Thị Kim Lan</v>
          </cell>
          <cell r="D188" t="str">
            <v>LT</v>
          </cell>
          <cell r="E188">
            <v>800</v>
          </cell>
          <cell r="F188">
            <v>818</v>
          </cell>
          <cell r="G188">
            <v>18</v>
          </cell>
          <cell r="H188">
            <v>10</v>
          </cell>
          <cell r="I188">
            <v>7500</v>
          </cell>
          <cell r="J188">
            <v>75000</v>
          </cell>
          <cell r="K188">
            <v>8</v>
          </cell>
          <cell r="L188">
            <v>8800.17</v>
          </cell>
          <cell r="M188">
            <v>70401.36</v>
          </cell>
          <cell r="N188">
            <v>0</v>
          </cell>
          <cell r="O188" t="str">
            <v/>
          </cell>
          <cell r="P188" t="str">
            <v/>
          </cell>
          <cell r="Q188">
            <v>0</v>
          </cell>
          <cell r="R188" t="str">
            <v/>
          </cell>
          <cell r="S188" t="str">
            <v/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145401.35999999999</v>
          </cell>
          <cell r="AA188">
            <v>14540.135999999999</v>
          </cell>
          <cell r="AB188">
            <v>7270.0679999999993</v>
          </cell>
          <cell r="AC188">
            <v>167211.56399999998</v>
          </cell>
        </row>
        <row r="189">
          <cell r="B189">
            <v>2008</v>
          </cell>
          <cell r="C189" t="str">
            <v>Đinh Hải Anh</v>
          </cell>
          <cell r="D189" t="str">
            <v>LT</v>
          </cell>
          <cell r="E189">
            <v>149</v>
          </cell>
          <cell r="F189">
            <v>154</v>
          </cell>
          <cell r="G189">
            <v>5</v>
          </cell>
          <cell r="H189">
            <v>5</v>
          </cell>
          <cell r="I189">
            <v>7500</v>
          </cell>
          <cell r="J189">
            <v>37500</v>
          </cell>
          <cell r="K189">
            <v>0</v>
          </cell>
          <cell r="L189" t="str">
            <v/>
          </cell>
          <cell r="M189" t="str">
            <v/>
          </cell>
          <cell r="N189">
            <v>0</v>
          </cell>
          <cell r="O189" t="str">
            <v/>
          </cell>
          <cell r="P189" t="str">
            <v/>
          </cell>
          <cell r="Q189">
            <v>0</v>
          </cell>
          <cell r="R189" t="str">
            <v/>
          </cell>
          <cell r="S189" t="str">
            <v/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37500</v>
          </cell>
          <cell r="AA189">
            <v>3750</v>
          </cell>
          <cell r="AB189">
            <v>1875</v>
          </cell>
          <cell r="AC189">
            <v>43125</v>
          </cell>
        </row>
        <row r="190">
          <cell r="B190">
            <v>2009</v>
          </cell>
          <cell r="C190" t="str">
            <v>Nguyễn Thị Thi</v>
          </cell>
          <cell r="D190" t="str">
            <v>LT</v>
          </cell>
          <cell r="E190">
            <v>468</v>
          </cell>
          <cell r="F190">
            <v>481</v>
          </cell>
          <cell r="G190">
            <v>13</v>
          </cell>
          <cell r="H190">
            <v>10</v>
          </cell>
          <cell r="I190">
            <v>7500</v>
          </cell>
          <cell r="J190">
            <v>75000</v>
          </cell>
          <cell r="K190">
            <v>3</v>
          </cell>
          <cell r="L190">
            <v>8800.17</v>
          </cell>
          <cell r="M190">
            <v>26400.510000000002</v>
          </cell>
          <cell r="N190">
            <v>0</v>
          </cell>
          <cell r="O190" t="str">
            <v/>
          </cell>
          <cell r="P190" t="str">
            <v/>
          </cell>
          <cell r="Q190">
            <v>0</v>
          </cell>
          <cell r="R190" t="str">
            <v/>
          </cell>
          <cell r="S190" t="str">
            <v/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101400.51000000001</v>
          </cell>
          <cell r="AA190">
            <v>10140.051000000001</v>
          </cell>
          <cell r="AB190">
            <v>5070.0255000000006</v>
          </cell>
          <cell r="AC190">
            <v>116610.58650000002</v>
          </cell>
        </row>
        <row r="191">
          <cell r="B191">
            <v>2010</v>
          </cell>
          <cell r="C191" t="str">
            <v xml:space="preserve">Trịnh Quốc Long </v>
          </cell>
          <cell r="D191" t="str">
            <v>LT</v>
          </cell>
          <cell r="E191">
            <v>675</v>
          </cell>
          <cell r="F191">
            <v>688</v>
          </cell>
          <cell r="G191">
            <v>13</v>
          </cell>
          <cell r="H191">
            <v>10</v>
          </cell>
          <cell r="I191">
            <v>7500</v>
          </cell>
          <cell r="J191">
            <v>75000</v>
          </cell>
          <cell r="K191">
            <v>3</v>
          </cell>
          <cell r="L191">
            <v>8800.17</v>
          </cell>
          <cell r="M191">
            <v>26400.510000000002</v>
          </cell>
          <cell r="N191">
            <v>0</v>
          </cell>
          <cell r="O191" t="str">
            <v/>
          </cell>
          <cell r="P191" t="str">
            <v/>
          </cell>
          <cell r="Q191">
            <v>0</v>
          </cell>
          <cell r="R191" t="str">
            <v/>
          </cell>
          <cell r="S191" t="str">
            <v/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101400.51000000001</v>
          </cell>
          <cell r="AA191">
            <v>10140.051000000001</v>
          </cell>
          <cell r="AB191">
            <v>5070.0255000000006</v>
          </cell>
          <cell r="AC191">
            <v>116610.58650000002</v>
          </cell>
        </row>
        <row r="192">
          <cell r="B192">
            <v>2011</v>
          </cell>
          <cell r="C192" t="str">
            <v>Hoàng Thị Việt Nga</v>
          </cell>
          <cell r="D192" t="str">
            <v>LT</v>
          </cell>
          <cell r="E192">
            <v>483</v>
          </cell>
          <cell r="F192">
            <v>495</v>
          </cell>
          <cell r="G192">
            <v>12</v>
          </cell>
          <cell r="H192">
            <v>10</v>
          </cell>
          <cell r="I192">
            <v>7500</v>
          </cell>
          <cell r="J192">
            <v>75000</v>
          </cell>
          <cell r="K192">
            <v>2</v>
          </cell>
          <cell r="L192">
            <v>8800.17</v>
          </cell>
          <cell r="M192">
            <v>17600.34</v>
          </cell>
          <cell r="N192">
            <v>0</v>
          </cell>
          <cell r="O192" t="str">
            <v/>
          </cell>
          <cell r="P192" t="str">
            <v/>
          </cell>
          <cell r="Q192">
            <v>0</v>
          </cell>
          <cell r="R192" t="str">
            <v/>
          </cell>
          <cell r="S192" t="str">
            <v/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92600.34</v>
          </cell>
          <cell r="AA192">
            <v>9260.0339999999997</v>
          </cell>
          <cell r="AB192">
            <v>4630.0169999999998</v>
          </cell>
          <cell r="AC192">
            <v>106490.391</v>
          </cell>
        </row>
        <row r="193">
          <cell r="B193">
            <v>2101</v>
          </cell>
          <cell r="C193" t="str">
            <v>Đinh Thị Trang</v>
          </cell>
          <cell r="D193" t="str">
            <v>LT</v>
          </cell>
          <cell r="E193">
            <v>268</v>
          </cell>
          <cell r="F193">
            <v>277</v>
          </cell>
          <cell r="G193">
            <v>9</v>
          </cell>
          <cell r="H193">
            <v>9</v>
          </cell>
          <cell r="I193">
            <v>7500</v>
          </cell>
          <cell r="J193">
            <v>67500</v>
          </cell>
          <cell r="K193">
            <v>0</v>
          </cell>
          <cell r="L193" t="str">
            <v/>
          </cell>
          <cell r="M193" t="str">
            <v/>
          </cell>
          <cell r="N193">
            <v>0</v>
          </cell>
          <cell r="O193" t="str">
            <v/>
          </cell>
          <cell r="P193" t="str">
            <v/>
          </cell>
          <cell r="Q193">
            <v>0</v>
          </cell>
          <cell r="R193" t="str">
            <v/>
          </cell>
          <cell r="S193" t="str">
            <v/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67500</v>
          </cell>
          <cell r="AA193">
            <v>6750</v>
          </cell>
          <cell r="AB193">
            <v>3375</v>
          </cell>
          <cell r="AC193">
            <v>77625</v>
          </cell>
        </row>
        <row r="194">
          <cell r="B194">
            <v>2102</v>
          </cell>
          <cell r="C194" t="str">
            <v>Nguyễn Thị Lam Giang</v>
          </cell>
          <cell r="D194" t="str">
            <v>LT</v>
          </cell>
          <cell r="E194">
            <v>393</v>
          </cell>
          <cell r="F194">
            <v>397</v>
          </cell>
          <cell r="G194">
            <v>4</v>
          </cell>
          <cell r="H194">
            <v>4</v>
          </cell>
          <cell r="I194">
            <v>7500</v>
          </cell>
          <cell r="J194">
            <v>30000</v>
          </cell>
          <cell r="K194">
            <v>0</v>
          </cell>
          <cell r="L194" t="str">
            <v/>
          </cell>
          <cell r="M194" t="str">
            <v/>
          </cell>
          <cell r="N194">
            <v>0</v>
          </cell>
          <cell r="O194" t="str">
            <v/>
          </cell>
          <cell r="P194" t="str">
            <v/>
          </cell>
          <cell r="Q194">
            <v>0</v>
          </cell>
          <cell r="R194" t="str">
            <v/>
          </cell>
          <cell r="S194" t="str">
            <v/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30000</v>
          </cell>
          <cell r="AA194">
            <v>3000</v>
          </cell>
          <cell r="AB194">
            <v>1500</v>
          </cell>
          <cell r="AC194">
            <v>34500</v>
          </cell>
        </row>
        <row r="195">
          <cell r="B195">
            <v>2103</v>
          </cell>
          <cell r="C195" t="str">
            <v>Nguyễn Vân Anh</v>
          </cell>
          <cell r="D195" t="str">
            <v>LT</v>
          </cell>
          <cell r="E195">
            <v>435</v>
          </cell>
          <cell r="F195">
            <v>470</v>
          </cell>
          <cell r="G195">
            <v>35</v>
          </cell>
          <cell r="H195">
            <v>10</v>
          </cell>
          <cell r="I195">
            <v>7500</v>
          </cell>
          <cell r="J195">
            <v>75000</v>
          </cell>
          <cell r="K195">
            <v>10</v>
          </cell>
          <cell r="L195">
            <v>8800.17</v>
          </cell>
          <cell r="M195">
            <v>88001.7</v>
          </cell>
          <cell r="N195">
            <v>10</v>
          </cell>
          <cell r="O195">
            <v>12000</v>
          </cell>
          <cell r="P195">
            <v>120000</v>
          </cell>
          <cell r="Q195">
            <v>5</v>
          </cell>
          <cell r="R195">
            <v>24000</v>
          </cell>
          <cell r="S195">
            <v>120000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403001.7</v>
          </cell>
          <cell r="AA195">
            <v>40300.170000000006</v>
          </cell>
          <cell r="AB195">
            <v>20150.085000000003</v>
          </cell>
          <cell r="AC195">
            <v>463451.95500000002</v>
          </cell>
        </row>
        <row r="196">
          <cell r="B196">
            <v>2104</v>
          </cell>
          <cell r="C196" t="str">
            <v>Đinh Thị Huệ</v>
          </cell>
          <cell r="D196" t="str">
            <v>LT</v>
          </cell>
          <cell r="E196">
            <v>589</v>
          </cell>
          <cell r="F196">
            <v>608</v>
          </cell>
          <cell r="G196">
            <v>19</v>
          </cell>
          <cell r="H196">
            <v>10</v>
          </cell>
          <cell r="I196">
            <v>7500</v>
          </cell>
          <cell r="J196">
            <v>75000</v>
          </cell>
          <cell r="K196">
            <v>9</v>
          </cell>
          <cell r="L196">
            <v>8800.17</v>
          </cell>
          <cell r="M196">
            <v>79201.53</v>
          </cell>
          <cell r="N196">
            <v>0</v>
          </cell>
          <cell r="O196" t="str">
            <v/>
          </cell>
          <cell r="P196" t="str">
            <v/>
          </cell>
          <cell r="Q196">
            <v>0</v>
          </cell>
          <cell r="R196" t="str">
            <v/>
          </cell>
          <cell r="S196" t="str">
            <v/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154201.53</v>
          </cell>
          <cell r="AA196">
            <v>15420.153</v>
          </cell>
          <cell r="AB196">
            <v>7710.0765000000001</v>
          </cell>
          <cell r="AC196">
            <v>177331.75949999999</v>
          </cell>
        </row>
        <row r="197">
          <cell r="B197">
            <v>2105</v>
          </cell>
          <cell r="C197" t="str">
            <v>Trần Văn Lượng</v>
          </cell>
          <cell r="D197" t="str">
            <v>LT</v>
          </cell>
          <cell r="E197">
            <v>525</v>
          </cell>
          <cell r="F197">
            <v>533</v>
          </cell>
          <cell r="G197">
            <v>8</v>
          </cell>
          <cell r="H197">
            <v>8</v>
          </cell>
          <cell r="I197">
            <v>7500</v>
          </cell>
          <cell r="J197">
            <v>60000</v>
          </cell>
          <cell r="K197">
            <v>0</v>
          </cell>
          <cell r="L197" t="str">
            <v/>
          </cell>
          <cell r="M197" t="str">
            <v/>
          </cell>
          <cell r="N197">
            <v>0</v>
          </cell>
          <cell r="O197" t="str">
            <v/>
          </cell>
          <cell r="P197" t="str">
            <v/>
          </cell>
          <cell r="Q197">
            <v>0</v>
          </cell>
          <cell r="R197" t="str">
            <v/>
          </cell>
          <cell r="S197" t="str">
            <v/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60000</v>
          </cell>
          <cell r="AA197">
            <v>6000</v>
          </cell>
          <cell r="AB197">
            <v>3000</v>
          </cell>
          <cell r="AC197">
            <v>69000</v>
          </cell>
        </row>
        <row r="198">
          <cell r="B198">
            <v>2106</v>
          </cell>
          <cell r="C198" t="str">
            <v>Phạm Thế Hùng</v>
          </cell>
          <cell r="D198" t="str">
            <v>LT</v>
          </cell>
          <cell r="E198">
            <v>571</v>
          </cell>
          <cell r="F198">
            <v>587</v>
          </cell>
          <cell r="G198">
            <v>16</v>
          </cell>
          <cell r="H198">
            <v>10</v>
          </cell>
          <cell r="I198">
            <v>7500</v>
          </cell>
          <cell r="J198">
            <v>75000</v>
          </cell>
          <cell r="K198">
            <v>6</v>
          </cell>
          <cell r="L198">
            <v>8800.17</v>
          </cell>
          <cell r="M198">
            <v>52801.020000000004</v>
          </cell>
          <cell r="N198">
            <v>0</v>
          </cell>
          <cell r="O198" t="str">
            <v/>
          </cell>
          <cell r="P198" t="str">
            <v/>
          </cell>
          <cell r="Q198">
            <v>0</v>
          </cell>
          <cell r="R198" t="str">
            <v/>
          </cell>
          <cell r="S198" t="str">
            <v/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127801.02</v>
          </cell>
          <cell r="AA198">
            <v>12780.102000000001</v>
          </cell>
          <cell r="AB198">
            <v>6390.0510000000004</v>
          </cell>
          <cell r="AC198">
            <v>146971.17300000001</v>
          </cell>
        </row>
        <row r="199">
          <cell r="B199">
            <v>2107</v>
          </cell>
          <cell r="C199" t="str">
            <v>Nguyễn Tiến Trung</v>
          </cell>
          <cell r="D199" t="str">
            <v>LT</v>
          </cell>
          <cell r="E199">
            <v>398</v>
          </cell>
          <cell r="F199">
            <v>409</v>
          </cell>
          <cell r="G199">
            <v>11</v>
          </cell>
          <cell r="H199">
            <v>10</v>
          </cell>
          <cell r="I199">
            <v>7500</v>
          </cell>
          <cell r="J199">
            <v>75000</v>
          </cell>
          <cell r="K199">
            <v>1</v>
          </cell>
          <cell r="L199">
            <v>8800.17</v>
          </cell>
          <cell r="M199">
            <v>8800.17</v>
          </cell>
          <cell r="N199">
            <v>0</v>
          </cell>
          <cell r="O199" t="str">
            <v/>
          </cell>
          <cell r="P199" t="str">
            <v/>
          </cell>
          <cell r="Q199">
            <v>0</v>
          </cell>
          <cell r="R199" t="str">
            <v/>
          </cell>
          <cell r="S199" t="str">
            <v/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83800.17</v>
          </cell>
          <cell r="AA199">
            <v>8380.0169999999998</v>
          </cell>
          <cell r="AB199">
            <v>4190.0084999999999</v>
          </cell>
          <cell r="AC199">
            <v>96370.195500000002</v>
          </cell>
        </row>
        <row r="200">
          <cell r="B200">
            <v>2108</v>
          </cell>
          <cell r="C200" t="str">
            <v>Nguyễn Văn Tiến</v>
          </cell>
          <cell r="D200" t="str">
            <v>LT</v>
          </cell>
          <cell r="E200">
            <v>222</v>
          </cell>
          <cell r="F200">
            <v>232</v>
          </cell>
          <cell r="G200">
            <v>10</v>
          </cell>
          <cell r="H200">
            <v>10</v>
          </cell>
          <cell r="I200">
            <v>7500</v>
          </cell>
          <cell r="J200">
            <v>75000</v>
          </cell>
          <cell r="K200">
            <v>0</v>
          </cell>
          <cell r="L200" t="str">
            <v/>
          </cell>
          <cell r="M200" t="str">
            <v/>
          </cell>
          <cell r="N200">
            <v>0</v>
          </cell>
          <cell r="O200" t="str">
            <v/>
          </cell>
          <cell r="P200" t="str">
            <v/>
          </cell>
          <cell r="Q200">
            <v>0</v>
          </cell>
          <cell r="R200" t="str">
            <v/>
          </cell>
          <cell r="S200" t="str">
            <v/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75000</v>
          </cell>
          <cell r="AA200">
            <v>7500</v>
          </cell>
          <cell r="AB200">
            <v>3750</v>
          </cell>
          <cell r="AC200">
            <v>86250</v>
          </cell>
        </row>
        <row r="201">
          <cell r="B201">
            <v>2109</v>
          </cell>
          <cell r="C201" t="str">
            <v>Phạm Thị Phúc Phương</v>
          </cell>
          <cell r="D201" t="str">
            <v>LT</v>
          </cell>
          <cell r="E201">
            <v>995</v>
          </cell>
          <cell r="F201">
            <v>1022</v>
          </cell>
          <cell r="G201">
            <v>27</v>
          </cell>
          <cell r="H201">
            <v>10</v>
          </cell>
          <cell r="I201">
            <v>7500</v>
          </cell>
          <cell r="J201">
            <v>75000</v>
          </cell>
          <cell r="K201">
            <v>10</v>
          </cell>
          <cell r="L201">
            <v>8800.17</v>
          </cell>
          <cell r="M201">
            <v>88001.7</v>
          </cell>
          <cell r="N201">
            <v>7</v>
          </cell>
          <cell r="O201">
            <v>12000</v>
          </cell>
          <cell r="P201">
            <v>84000</v>
          </cell>
          <cell r="Q201">
            <v>0</v>
          </cell>
          <cell r="R201" t="str">
            <v/>
          </cell>
          <cell r="S201" t="str">
            <v/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247001.7</v>
          </cell>
          <cell r="AA201">
            <v>24700.170000000002</v>
          </cell>
          <cell r="AB201">
            <v>12350.085000000001</v>
          </cell>
          <cell r="AC201">
            <v>284051.95500000002</v>
          </cell>
        </row>
        <row r="202">
          <cell r="B202">
            <v>2110</v>
          </cell>
          <cell r="C202" t="str">
            <v>Trần Trung Dũng</v>
          </cell>
          <cell r="D202" t="str">
            <v>LT</v>
          </cell>
          <cell r="E202">
            <v>583</v>
          </cell>
          <cell r="F202">
            <v>595</v>
          </cell>
          <cell r="G202">
            <v>12</v>
          </cell>
          <cell r="H202">
            <v>10</v>
          </cell>
          <cell r="I202">
            <v>7500</v>
          </cell>
          <cell r="J202">
            <v>75000</v>
          </cell>
          <cell r="K202">
            <v>2</v>
          </cell>
          <cell r="L202">
            <v>8800.17</v>
          </cell>
          <cell r="M202">
            <v>17600.34</v>
          </cell>
          <cell r="N202">
            <v>0</v>
          </cell>
          <cell r="O202" t="str">
            <v/>
          </cell>
          <cell r="P202" t="str">
            <v/>
          </cell>
          <cell r="Q202">
            <v>0</v>
          </cell>
          <cell r="R202" t="str">
            <v/>
          </cell>
          <cell r="S202" t="str">
            <v/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92600.34</v>
          </cell>
          <cell r="AA202">
            <v>9260.0339999999997</v>
          </cell>
          <cell r="AB202">
            <v>4630.0169999999998</v>
          </cell>
          <cell r="AC202">
            <v>106490.391</v>
          </cell>
        </row>
        <row r="203">
          <cell r="B203">
            <v>2111</v>
          </cell>
          <cell r="C203" t="str">
            <v xml:space="preserve">Lê Thị Xuân Hà </v>
          </cell>
          <cell r="D203" t="str">
            <v>LT</v>
          </cell>
          <cell r="E203">
            <v>444</v>
          </cell>
          <cell r="F203">
            <v>467</v>
          </cell>
          <cell r="G203">
            <v>23</v>
          </cell>
          <cell r="H203">
            <v>10</v>
          </cell>
          <cell r="I203">
            <v>7500</v>
          </cell>
          <cell r="J203">
            <v>75000</v>
          </cell>
          <cell r="K203">
            <v>10</v>
          </cell>
          <cell r="L203">
            <v>8800.17</v>
          </cell>
          <cell r="M203">
            <v>88001.7</v>
          </cell>
          <cell r="N203">
            <v>3</v>
          </cell>
          <cell r="O203">
            <v>12000</v>
          </cell>
          <cell r="P203">
            <v>36000</v>
          </cell>
          <cell r="Q203">
            <v>0</v>
          </cell>
          <cell r="R203" t="str">
            <v/>
          </cell>
          <cell r="S203" t="str">
            <v/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199001.7</v>
          </cell>
          <cell r="AA203">
            <v>19900.170000000002</v>
          </cell>
          <cell r="AB203">
            <v>9950.0850000000009</v>
          </cell>
          <cell r="AC203">
            <v>228851.95500000002</v>
          </cell>
        </row>
        <row r="204">
          <cell r="B204">
            <v>2201</v>
          </cell>
          <cell r="C204" t="str">
            <v>Lại Công Thành</v>
          </cell>
          <cell r="D204" t="str">
            <v>LT</v>
          </cell>
          <cell r="E204">
            <v>796</v>
          </cell>
          <cell r="F204">
            <v>809</v>
          </cell>
          <cell r="G204">
            <v>13</v>
          </cell>
          <cell r="H204">
            <v>10</v>
          </cell>
          <cell r="I204">
            <v>7500</v>
          </cell>
          <cell r="J204">
            <v>75000</v>
          </cell>
          <cell r="K204">
            <v>3</v>
          </cell>
          <cell r="L204">
            <v>8800.17</v>
          </cell>
          <cell r="M204">
            <v>26400.510000000002</v>
          </cell>
          <cell r="N204">
            <v>0</v>
          </cell>
          <cell r="O204" t="str">
            <v/>
          </cell>
          <cell r="P204" t="str">
            <v/>
          </cell>
          <cell r="Q204">
            <v>0</v>
          </cell>
          <cell r="R204" t="str">
            <v/>
          </cell>
          <cell r="S204" t="str">
            <v/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101400.51000000001</v>
          </cell>
          <cell r="AA204">
            <v>10140.051000000001</v>
          </cell>
          <cell r="AB204">
            <v>5070.0255000000006</v>
          </cell>
          <cell r="AC204">
            <v>116610.58650000002</v>
          </cell>
        </row>
        <row r="205">
          <cell r="B205">
            <v>2202</v>
          </cell>
          <cell r="C205" t="str">
            <v>Trần Thị Xuân</v>
          </cell>
          <cell r="D205" t="str">
            <v>LT</v>
          </cell>
          <cell r="E205">
            <v>801</v>
          </cell>
          <cell r="F205">
            <v>820</v>
          </cell>
          <cell r="G205">
            <v>19</v>
          </cell>
          <cell r="H205">
            <v>10</v>
          </cell>
          <cell r="I205">
            <v>7500</v>
          </cell>
          <cell r="J205">
            <v>75000</v>
          </cell>
          <cell r="K205">
            <v>9</v>
          </cell>
          <cell r="L205">
            <v>8800.17</v>
          </cell>
          <cell r="M205">
            <v>79201.53</v>
          </cell>
          <cell r="N205">
            <v>0</v>
          </cell>
          <cell r="O205" t="str">
            <v/>
          </cell>
          <cell r="P205" t="str">
            <v/>
          </cell>
          <cell r="Q205">
            <v>0</v>
          </cell>
          <cell r="R205" t="str">
            <v/>
          </cell>
          <cell r="S205" t="str">
            <v/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154201.53</v>
          </cell>
          <cell r="AA205">
            <v>15420.153</v>
          </cell>
          <cell r="AB205">
            <v>7710.0765000000001</v>
          </cell>
          <cell r="AC205">
            <v>177331.75949999999</v>
          </cell>
        </row>
        <row r="206">
          <cell r="B206">
            <v>2203</v>
          </cell>
          <cell r="C206" t="str">
            <v>Đỗ Thị Quỳnh</v>
          </cell>
          <cell r="D206" t="str">
            <v>LT</v>
          </cell>
          <cell r="E206">
            <v>470</v>
          </cell>
          <cell r="F206">
            <v>481</v>
          </cell>
          <cell r="G206">
            <v>11</v>
          </cell>
          <cell r="H206">
            <v>10</v>
          </cell>
          <cell r="I206">
            <v>7500</v>
          </cell>
          <cell r="J206">
            <v>75000</v>
          </cell>
          <cell r="K206">
            <v>1</v>
          </cell>
          <cell r="L206">
            <v>8800.17</v>
          </cell>
          <cell r="M206">
            <v>8800.17</v>
          </cell>
          <cell r="N206">
            <v>0</v>
          </cell>
          <cell r="O206" t="str">
            <v/>
          </cell>
          <cell r="P206" t="str">
            <v/>
          </cell>
          <cell r="Q206">
            <v>0</v>
          </cell>
          <cell r="R206" t="str">
            <v/>
          </cell>
          <cell r="S206" t="str">
            <v/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83800.17</v>
          </cell>
          <cell r="AA206">
            <v>8380.0169999999998</v>
          </cell>
          <cell r="AB206">
            <v>4190.0084999999999</v>
          </cell>
          <cell r="AC206">
            <v>96370.195500000002</v>
          </cell>
        </row>
        <row r="207">
          <cell r="B207">
            <v>2204</v>
          </cell>
          <cell r="C207" t="str">
            <v>Nguyễn Tiến Công</v>
          </cell>
          <cell r="D207" t="str">
            <v>LT</v>
          </cell>
          <cell r="E207">
            <v>568</v>
          </cell>
          <cell r="F207">
            <v>586</v>
          </cell>
          <cell r="G207">
            <v>18</v>
          </cell>
          <cell r="H207">
            <v>10</v>
          </cell>
          <cell r="I207">
            <v>7500</v>
          </cell>
          <cell r="J207">
            <v>75000</v>
          </cell>
          <cell r="K207">
            <v>8</v>
          </cell>
          <cell r="L207">
            <v>8800.17</v>
          </cell>
          <cell r="M207">
            <v>70401.36</v>
          </cell>
          <cell r="N207">
            <v>0</v>
          </cell>
          <cell r="O207" t="str">
            <v/>
          </cell>
          <cell r="P207" t="str">
            <v/>
          </cell>
          <cell r="Q207">
            <v>0</v>
          </cell>
          <cell r="R207" t="str">
            <v/>
          </cell>
          <cell r="S207" t="str">
            <v/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145401.35999999999</v>
          </cell>
          <cell r="AA207">
            <v>14540.135999999999</v>
          </cell>
          <cell r="AB207">
            <v>7270.0679999999993</v>
          </cell>
          <cell r="AC207">
            <v>167211.56399999998</v>
          </cell>
        </row>
        <row r="208">
          <cell r="B208">
            <v>2205</v>
          </cell>
          <cell r="C208" t="str">
            <v>Nguyễn Thị Thanh</v>
          </cell>
          <cell r="D208" t="str">
            <v>LT</v>
          </cell>
          <cell r="E208">
            <v>271</v>
          </cell>
          <cell r="F208">
            <v>278</v>
          </cell>
          <cell r="G208">
            <v>7</v>
          </cell>
          <cell r="H208">
            <v>7</v>
          </cell>
          <cell r="I208">
            <v>7500</v>
          </cell>
          <cell r="J208">
            <v>52500</v>
          </cell>
          <cell r="K208">
            <v>0</v>
          </cell>
          <cell r="L208" t="str">
            <v/>
          </cell>
          <cell r="M208" t="str">
            <v/>
          </cell>
          <cell r="N208">
            <v>0</v>
          </cell>
          <cell r="O208" t="str">
            <v/>
          </cell>
          <cell r="P208" t="str">
            <v/>
          </cell>
          <cell r="Q208">
            <v>0</v>
          </cell>
          <cell r="R208" t="str">
            <v/>
          </cell>
          <cell r="S208" t="str">
            <v/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52500</v>
          </cell>
          <cell r="AA208">
            <v>5250</v>
          </cell>
          <cell r="AB208">
            <v>2625</v>
          </cell>
          <cell r="AC208">
            <v>60375</v>
          </cell>
        </row>
        <row r="209">
          <cell r="B209">
            <v>2206</v>
          </cell>
          <cell r="C209" t="str">
            <v>Nguyễn Văn Chiến</v>
          </cell>
          <cell r="D209" t="str">
            <v>LT</v>
          </cell>
          <cell r="E209">
            <v>521</v>
          </cell>
          <cell r="F209">
            <v>533</v>
          </cell>
          <cell r="G209">
            <v>12</v>
          </cell>
          <cell r="H209">
            <v>10</v>
          </cell>
          <cell r="I209">
            <v>7500</v>
          </cell>
          <cell r="J209">
            <v>75000</v>
          </cell>
          <cell r="K209">
            <v>2</v>
          </cell>
          <cell r="L209">
            <v>8800.17</v>
          </cell>
          <cell r="M209">
            <v>17600.34</v>
          </cell>
          <cell r="N209">
            <v>0</v>
          </cell>
          <cell r="O209" t="str">
            <v/>
          </cell>
          <cell r="P209" t="str">
            <v/>
          </cell>
          <cell r="Q209">
            <v>0</v>
          </cell>
          <cell r="R209" t="str">
            <v/>
          </cell>
          <cell r="S209" t="str">
            <v/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92600.34</v>
          </cell>
          <cell r="AA209">
            <v>9260.0339999999997</v>
          </cell>
          <cell r="AB209">
            <v>4630.0169999999998</v>
          </cell>
          <cell r="AC209">
            <v>106490.391</v>
          </cell>
        </row>
        <row r="210">
          <cell r="B210">
            <v>2207</v>
          </cell>
          <cell r="C210" t="str">
            <v>Nguyễn Thị Hằng</v>
          </cell>
          <cell r="D210" t="str">
            <v>LT</v>
          </cell>
          <cell r="E210">
            <v>353</v>
          </cell>
          <cell r="F210">
            <v>360</v>
          </cell>
          <cell r="G210">
            <v>7</v>
          </cell>
          <cell r="H210">
            <v>7</v>
          </cell>
          <cell r="I210">
            <v>7500</v>
          </cell>
          <cell r="J210">
            <v>52500</v>
          </cell>
          <cell r="K210">
            <v>0</v>
          </cell>
          <cell r="L210" t="str">
            <v/>
          </cell>
          <cell r="M210" t="str">
            <v/>
          </cell>
          <cell r="N210">
            <v>0</v>
          </cell>
          <cell r="O210" t="str">
            <v/>
          </cell>
          <cell r="P210" t="str">
            <v/>
          </cell>
          <cell r="Q210">
            <v>0</v>
          </cell>
          <cell r="R210" t="str">
            <v/>
          </cell>
          <cell r="S210" t="str">
            <v/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52500</v>
          </cell>
          <cell r="AA210">
            <v>5250</v>
          </cell>
          <cell r="AB210">
            <v>2625</v>
          </cell>
          <cell r="AC210">
            <v>60375</v>
          </cell>
        </row>
        <row r="211">
          <cell r="B211">
            <v>2208</v>
          </cell>
          <cell r="C211" t="str">
            <v>Nguyễn Thị Thúy Hường</v>
          </cell>
          <cell r="D211" t="str">
            <v>LT</v>
          </cell>
          <cell r="E211">
            <v>324</v>
          </cell>
          <cell r="F211">
            <v>347</v>
          </cell>
          <cell r="G211">
            <v>23</v>
          </cell>
          <cell r="H211">
            <v>10</v>
          </cell>
          <cell r="I211">
            <v>7500</v>
          </cell>
          <cell r="J211">
            <v>75000</v>
          </cell>
          <cell r="K211">
            <v>10</v>
          </cell>
          <cell r="L211">
            <v>8800.17</v>
          </cell>
          <cell r="M211">
            <v>88001.7</v>
          </cell>
          <cell r="N211">
            <v>3</v>
          </cell>
          <cell r="O211">
            <v>12000</v>
          </cell>
          <cell r="P211">
            <v>36000</v>
          </cell>
          <cell r="Q211">
            <v>0</v>
          </cell>
          <cell r="R211" t="str">
            <v/>
          </cell>
          <cell r="S211" t="str">
            <v/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199001.7</v>
          </cell>
          <cell r="AA211">
            <v>19900.170000000002</v>
          </cell>
          <cell r="AB211">
            <v>9950.0850000000009</v>
          </cell>
          <cell r="AC211">
            <v>228851.95500000002</v>
          </cell>
        </row>
        <row r="212">
          <cell r="B212">
            <v>2209</v>
          </cell>
          <cell r="C212" t="str">
            <v>Nguyễn Đức Hà</v>
          </cell>
          <cell r="D212" t="str">
            <v>LT</v>
          </cell>
          <cell r="E212">
            <v>231</v>
          </cell>
          <cell r="F212">
            <v>240</v>
          </cell>
          <cell r="G212">
            <v>9</v>
          </cell>
          <cell r="H212">
            <v>9</v>
          </cell>
          <cell r="I212">
            <v>7500</v>
          </cell>
          <cell r="J212">
            <v>67500</v>
          </cell>
          <cell r="K212">
            <v>0</v>
          </cell>
          <cell r="L212" t="str">
            <v/>
          </cell>
          <cell r="M212" t="str">
            <v/>
          </cell>
          <cell r="N212">
            <v>0</v>
          </cell>
          <cell r="O212" t="str">
            <v/>
          </cell>
          <cell r="P212" t="str">
            <v/>
          </cell>
          <cell r="Q212">
            <v>0</v>
          </cell>
          <cell r="R212" t="str">
            <v/>
          </cell>
          <cell r="S212" t="str">
            <v/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67500</v>
          </cell>
          <cell r="AA212">
            <v>6750</v>
          </cell>
          <cell r="AB212">
            <v>3375</v>
          </cell>
          <cell r="AC212">
            <v>77625</v>
          </cell>
        </row>
        <row r="213">
          <cell r="B213">
            <v>2210</v>
          </cell>
          <cell r="C213" t="str">
            <v>Lê Thị Phi</v>
          </cell>
          <cell r="D213" t="str">
            <v>LT</v>
          </cell>
          <cell r="E213">
            <v>441</v>
          </cell>
          <cell r="F213">
            <v>454</v>
          </cell>
          <cell r="G213">
            <v>13</v>
          </cell>
          <cell r="H213">
            <v>10</v>
          </cell>
          <cell r="I213">
            <v>7500</v>
          </cell>
          <cell r="J213">
            <v>75000</v>
          </cell>
          <cell r="K213">
            <v>3</v>
          </cell>
          <cell r="L213">
            <v>8800.17</v>
          </cell>
          <cell r="M213">
            <v>26400.510000000002</v>
          </cell>
          <cell r="N213">
            <v>0</v>
          </cell>
          <cell r="O213" t="str">
            <v/>
          </cell>
          <cell r="P213" t="str">
            <v/>
          </cell>
          <cell r="Q213">
            <v>0</v>
          </cell>
          <cell r="R213" t="str">
            <v/>
          </cell>
          <cell r="S213" t="str">
            <v/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101400.51000000001</v>
          </cell>
          <cell r="AA213">
            <v>10140.051000000001</v>
          </cell>
          <cell r="AB213">
            <v>5070.0255000000006</v>
          </cell>
          <cell r="AC213">
            <v>116610.58650000002</v>
          </cell>
        </row>
        <row r="214">
          <cell r="B214">
            <v>2301</v>
          </cell>
          <cell r="C214" t="str">
            <v xml:space="preserve">Phạm Yến Nhi </v>
          </cell>
          <cell r="D214" t="str">
            <v>LT</v>
          </cell>
          <cell r="E214">
            <v>575</v>
          </cell>
          <cell r="F214">
            <v>590</v>
          </cell>
          <cell r="G214">
            <v>15</v>
          </cell>
          <cell r="H214">
            <v>10</v>
          </cell>
          <cell r="I214">
            <v>7500</v>
          </cell>
          <cell r="J214">
            <v>75000</v>
          </cell>
          <cell r="K214">
            <v>5</v>
          </cell>
          <cell r="L214">
            <v>8800.17</v>
          </cell>
          <cell r="M214">
            <v>44000.85</v>
          </cell>
          <cell r="N214">
            <v>0</v>
          </cell>
          <cell r="O214" t="str">
            <v/>
          </cell>
          <cell r="P214" t="str">
            <v/>
          </cell>
          <cell r="Q214">
            <v>0</v>
          </cell>
          <cell r="R214" t="str">
            <v/>
          </cell>
          <cell r="S214" t="str">
            <v/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119000.85</v>
          </cell>
          <cell r="AA214">
            <v>11900.085000000001</v>
          </cell>
          <cell r="AB214">
            <v>5950.0425000000005</v>
          </cell>
          <cell r="AC214">
            <v>136850.97750000001</v>
          </cell>
        </row>
        <row r="215">
          <cell r="B215">
            <v>2302</v>
          </cell>
          <cell r="C215" t="str">
            <v>Nguyễn Ngọc Anh</v>
          </cell>
          <cell r="D215" t="str">
            <v>LT</v>
          </cell>
          <cell r="E215">
            <v>145</v>
          </cell>
          <cell r="F215">
            <v>157</v>
          </cell>
          <cell r="G215">
            <v>12</v>
          </cell>
          <cell r="H215">
            <v>10</v>
          </cell>
          <cell r="I215">
            <v>7500</v>
          </cell>
          <cell r="J215">
            <v>75000</v>
          </cell>
          <cell r="K215">
            <v>2</v>
          </cell>
          <cell r="L215">
            <v>8800.17</v>
          </cell>
          <cell r="M215">
            <v>17600.34</v>
          </cell>
          <cell r="N215">
            <v>0</v>
          </cell>
          <cell r="O215" t="str">
            <v/>
          </cell>
          <cell r="P215" t="str">
            <v/>
          </cell>
          <cell r="Q215">
            <v>0</v>
          </cell>
          <cell r="R215" t="str">
            <v/>
          </cell>
          <cell r="S215" t="str">
            <v/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92600.34</v>
          </cell>
          <cell r="AA215">
            <v>9260.0339999999997</v>
          </cell>
          <cell r="AB215">
            <v>4630.0169999999998</v>
          </cell>
          <cell r="AC215">
            <v>106490.391</v>
          </cell>
        </row>
        <row r="216">
          <cell r="B216">
            <v>2303</v>
          </cell>
          <cell r="C216" t="str">
            <v>Đào Thanh Tùng</v>
          </cell>
          <cell r="D216" t="str">
            <v>LT</v>
          </cell>
          <cell r="E216">
            <v>557</v>
          </cell>
          <cell r="F216">
            <v>571</v>
          </cell>
          <cell r="G216">
            <v>14</v>
          </cell>
          <cell r="H216">
            <v>10</v>
          </cell>
          <cell r="I216">
            <v>7500</v>
          </cell>
          <cell r="J216">
            <v>75000</v>
          </cell>
          <cell r="K216">
            <v>4</v>
          </cell>
          <cell r="L216">
            <v>8800.17</v>
          </cell>
          <cell r="M216">
            <v>35200.68</v>
          </cell>
          <cell r="N216">
            <v>0</v>
          </cell>
          <cell r="O216" t="str">
            <v/>
          </cell>
          <cell r="P216" t="str">
            <v/>
          </cell>
          <cell r="Q216">
            <v>0</v>
          </cell>
          <cell r="R216" t="str">
            <v/>
          </cell>
          <cell r="S216" t="str">
            <v/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110200.68</v>
          </cell>
          <cell r="AA216">
            <v>11020.067999999999</v>
          </cell>
          <cell r="AB216">
            <v>5510.0339999999997</v>
          </cell>
          <cell r="AC216">
            <v>126730.78199999999</v>
          </cell>
        </row>
        <row r="217">
          <cell r="B217">
            <v>2304</v>
          </cell>
          <cell r="C217" t="str">
            <v>Hoàng Tiến Hường</v>
          </cell>
          <cell r="D217" t="str">
            <v>LT</v>
          </cell>
          <cell r="E217">
            <v>124</v>
          </cell>
          <cell r="F217">
            <v>129</v>
          </cell>
          <cell r="G217">
            <v>5</v>
          </cell>
          <cell r="H217">
            <v>5</v>
          </cell>
          <cell r="I217">
            <v>7500</v>
          </cell>
          <cell r="J217">
            <v>37500</v>
          </cell>
          <cell r="K217">
            <v>0</v>
          </cell>
          <cell r="L217" t="str">
            <v/>
          </cell>
          <cell r="M217" t="str">
            <v/>
          </cell>
          <cell r="N217">
            <v>0</v>
          </cell>
          <cell r="O217" t="str">
            <v/>
          </cell>
          <cell r="P217" t="str">
            <v/>
          </cell>
          <cell r="Q217">
            <v>0</v>
          </cell>
          <cell r="R217" t="str">
            <v/>
          </cell>
          <cell r="S217" t="str">
            <v/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37500</v>
          </cell>
          <cell r="AA217">
            <v>3750</v>
          </cell>
          <cell r="AB217">
            <v>1875</v>
          </cell>
          <cell r="AC217">
            <v>43125</v>
          </cell>
        </row>
        <row r="218">
          <cell r="B218">
            <v>2305</v>
          </cell>
          <cell r="C218" t="str">
            <v xml:space="preserve">Nguyễn Thị Sinh </v>
          </cell>
          <cell r="D218" t="str">
            <v>LT</v>
          </cell>
          <cell r="E218">
            <v>331</v>
          </cell>
          <cell r="F218">
            <v>340</v>
          </cell>
          <cell r="G218">
            <v>9</v>
          </cell>
          <cell r="H218">
            <v>9</v>
          </cell>
          <cell r="I218">
            <v>7500</v>
          </cell>
          <cell r="J218">
            <v>67500</v>
          </cell>
          <cell r="K218">
            <v>0</v>
          </cell>
          <cell r="L218" t="str">
            <v/>
          </cell>
          <cell r="M218" t="str">
            <v/>
          </cell>
          <cell r="N218">
            <v>0</v>
          </cell>
          <cell r="O218" t="str">
            <v/>
          </cell>
          <cell r="P218" t="str">
            <v/>
          </cell>
          <cell r="Q218">
            <v>0</v>
          </cell>
          <cell r="R218" t="str">
            <v/>
          </cell>
          <cell r="S218" t="str">
            <v/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67500</v>
          </cell>
          <cell r="AA218">
            <v>6750</v>
          </cell>
          <cell r="AB218">
            <v>3375</v>
          </cell>
          <cell r="AC218">
            <v>77625</v>
          </cell>
        </row>
        <row r="219">
          <cell r="B219">
            <v>2306</v>
          </cell>
          <cell r="C219" t="str">
            <v>Nguyễn Thuỳ Dương</v>
          </cell>
          <cell r="D219" t="str">
            <v>LT</v>
          </cell>
          <cell r="E219">
            <v>457</v>
          </cell>
          <cell r="F219">
            <v>470</v>
          </cell>
          <cell r="G219">
            <v>13</v>
          </cell>
          <cell r="H219">
            <v>10</v>
          </cell>
          <cell r="I219">
            <v>7500</v>
          </cell>
          <cell r="J219">
            <v>75000</v>
          </cell>
          <cell r="K219">
            <v>3</v>
          </cell>
          <cell r="L219">
            <v>8800.17</v>
          </cell>
          <cell r="M219">
            <v>26400.510000000002</v>
          </cell>
          <cell r="N219">
            <v>0</v>
          </cell>
          <cell r="O219" t="str">
            <v/>
          </cell>
          <cell r="P219" t="str">
            <v/>
          </cell>
          <cell r="Q219">
            <v>0</v>
          </cell>
          <cell r="R219" t="str">
            <v/>
          </cell>
          <cell r="S219" t="str">
            <v/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101400.51000000001</v>
          </cell>
          <cell r="AA219">
            <v>10140.051000000001</v>
          </cell>
          <cell r="AB219">
            <v>5070.0255000000006</v>
          </cell>
          <cell r="AC219">
            <v>116610.58650000002</v>
          </cell>
        </row>
        <row r="220">
          <cell r="B220">
            <v>2307</v>
          </cell>
          <cell r="C220" t="str">
            <v xml:space="preserve">Hoàng Thanh Hà </v>
          </cell>
          <cell r="D220" t="str">
            <v>LT</v>
          </cell>
          <cell r="E220">
            <v>285</v>
          </cell>
          <cell r="F220">
            <v>294</v>
          </cell>
          <cell r="G220">
            <v>9</v>
          </cell>
          <cell r="H220">
            <v>9</v>
          </cell>
          <cell r="I220">
            <v>7500</v>
          </cell>
          <cell r="J220">
            <v>67500</v>
          </cell>
          <cell r="K220">
            <v>0</v>
          </cell>
          <cell r="L220" t="str">
            <v/>
          </cell>
          <cell r="M220" t="str">
            <v/>
          </cell>
          <cell r="N220">
            <v>0</v>
          </cell>
          <cell r="O220" t="str">
            <v/>
          </cell>
          <cell r="P220" t="str">
            <v/>
          </cell>
          <cell r="Q220">
            <v>0</v>
          </cell>
          <cell r="R220" t="str">
            <v/>
          </cell>
          <cell r="S220" t="str">
            <v/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67500</v>
          </cell>
          <cell r="AA220">
            <v>6750</v>
          </cell>
          <cell r="AB220">
            <v>3375</v>
          </cell>
          <cell r="AC220">
            <v>77625</v>
          </cell>
        </row>
        <row r="221">
          <cell r="B221">
            <v>2308</v>
          </cell>
          <cell r="C221" t="str">
            <v>Trần Duy Mạnh</v>
          </cell>
          <cell r="D221" t="str">
            <v>LT</v>
          </cell>
          <cell r="E221">
            <v>772</v>
          </cell>
          <cell r="F221">
            <v>787</v>
          </cell>
          <cell r="G221">
            <v>15</v>
          </cell>
          <cell r="H221">
            <v>10</v>
          </cell>
          <cell r="I221">
            <v>7500</v>
          </cell>
          <cell r="J221">
            <v>75000</v>
          </cell>
          <cell r="K221">
            <v>5</v>
          </cell>
          <cell r="L221">
            <v>8800.17</v>
          </cell>
          <cell r="M221">
            <v>44000.85</v>
          </cell>
          <cell r="N221">
            <v>0</v>
          </cell>
          <cell r="O221" t="str">
            <v/>
          </cell>
          <cell r="P221" t="str">
            <v/>
          </cell>
          <cell r="Q221">
            <v>0</v>
          </cell>
          <cell r="R221" t="str">
            <v/>
          </cell>
          <cell r="S221" t="str">
            <v/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119000.85</v>
          </cell>
          <cell r="AA221">
            <v>11900.085000000001</v>
          </cell>
          <cell r="AB221">
            <v>5950.0425000000005</v>
          </cell>
          <cell r="AC221">
            <v>136850.97750000001</v>
          </cell>
        </row>
        <row r="222">
          <cell r="B222">
            <v>2309</v>
          </cell>
          <cell r="C222" t="str">
            <v>Đặng Thị Thanh Huyền</v>
          </cell>
          <cell r="D222" t="str">
            <v>LT</v>
          </cell>
          <cell r="E222">
            <v>291</v>
          </cell>
          <cell r="F222">
            <v>311</v>
          </cell>
          <cell r="G222">
            <v>20</v>
          </cell>
          <cell r="H222">
            <v>10</v>
          </cell>
          <cell r="I222">
            <v>7500</v>
          </cell>
          <cell r="J222">
            <v>75000</v>
          </cell>
          <cell r="K222">
            <v>10</v>
          </cell>
          <cell r="L222">
            <v>8800.17</v>
          </cell>
          <cell r="M222">
            <v>88001.7</v>
          </cell>
          <cell r="N222">
            <v>0</v>
          </cell>
          <cell r="O222" t="str">
            <v/>
          </cell>
          <cell r="P222" t="str">
            <v/>
          </cell>
          <cell r="Q222">
            <v>0</v>
          </cell>
          <cell r="R222" t="str">
            <v/>
          </cell>
          <cell r="S222" t="str">
            <v/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163001.70000000001</v>
          </cell>
          <cell r="AA222">
            <v>16300.170000000002</v>
          </cell>
          <cell r="AB222">
            <v>8150.0850000000009</v>
          </cell>
          <cell r="AC222">
            <v>187451.95500000002</v>
          </cell>
        </row>
        <row r="223">
          <cell r="B223">
            <v>2310</v>
          </cell>
          <cell r="C223" t="str">
            <v>Nguyễn Thị Thúy Hải</v>
          </cell>
          <cell r="D223" t="str">
            <v>LT</v>
          </cell>
          <cell r="E223">
            <v>338</v>
          </cell>
          <cell r="F223">
            <v>345</v>
          </cell>
          <cell r="G223">
            <v>7</v>
          </cell>
          <cell r="H223">
            <v>7</v>
          </cell>
          <cell r="I223">
            <v>7500</v>
          </cell>
          <cell r="J223">
            <v>52500</v>
          </cell>
          <cell r="K223">
            <v>0</v>
          </cell>
          <cell r="L223" t="str">
            <v/>
          </cell>
          <cell r="M223" t="str">
            <v/>
          </cell>
          <cell r="N223">
            <v>0</v>
          </cell>
          <cell r="O223" t="str">
            <v/>
          </cell>
          <cell r="P223" t="str">
            <v/>
          </cell>
          <cell r="Q223">
            <v>0</v>
          </cell>
          <cell r="R223" t="str">
            <v/>
          </cell>
          <cell r="S223" t="str">
            <v/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52500</v>
          </cell>
          <cell r="AA223">
            <v>5250</v>
          </cell>
          <cell r="AB223">
            <v>2625</v>
          </cell>
          <cell r="AC223">
            <v>60375</v>
          </cell>
        </row>
        <row r="224">
          <cell r="B224">
            <v>2311</v>
          </cell>
          <cell r="C224" t="str">
            <v>Kiều Thị Tuyết</v>
          </cell>
          <cell r="D224" t="str">
            <v>LT</v>
          </cell>
          <cell r="E224">
            <v>238</v>
          </cell>
          <cell r="F224">
            <v>243</v>
          </cell>
          <cell r="G224">
            <v>5</v>
          </cell>
          <cell r="H224">
            <v>5</v>
          </cell>
          <cell r="I224">
            <v>7500</v>
          </cell>
          <cell r="J224">
            <v>37500</v>
          </cell>
          <cell r="K224">
            <v>0</v>
          </cell>
          <cell r="L224" t="str">
            <v/>
          </cell>
          <cell r="M224" t="str">
            <v/>
          </cell>
          <cell r="N224">
            <v>0</v>
          </cell>
          <cell r="O224" t="str">
            <v/>
          </cell>
          <cell r="P224" t="str">
            <v/>
          </cell>
          <cell r="Q224">
            <v>0</v>
          </cell>
          <cell r="R224" t="str">
            <v/>
          </cell>
          <cell r="S224" t="str">
            <v/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37500</v>
          </cell>
          <cell r="AA224">
            <v>3750</v>
          </cell>
          <cell r="AB224">
            <v>1875</v>
          </cell>
          <cell r="AC224">
            <v>43125</v>
          </cell>
        </row>
        <row r="225">
          <cell r="B225">
            <v>2401</v>
          </cell>
          <cell r="C225" t="str">
            <v>Trần Thị Phương Thanh</v>
          </cell>
          <cell r="D225" t="str">
            <v>LT</v>
          </cell>
          <cell r="E225">
            <v>726</v>
          </cell>
          <cell r="F225">
            <v>744</v>
          </cell>
          <cell r="G225">
            <v>18</v>
          </cell>
          <cell r="H225">
            <v>10</v>
          </cell>
          <cell r="I225">
            <v>7500</v>
          </cell>
          <cell r="J225">
            <v>75000</v>
          </cell>
          <cell r="K225">
            <v>8</v>
          </cell>
          <cell r="L225">
            <v>8800.17</v>
          </cell>
          <cell r="M225">
            <v>70401.36</v>
          </cell>
          <cell r="N225">
            <v>0</v>
          </cell>
          <cell r="O225" t="str">
            <v/>
          </cell>
          <cell r="P225" t="str">
            <v/>
          </cell>
          <cell r="Q225">
            <v>0</v>
          </cell>
          <cell r="R225" t="str">
            <v/>
          </cell>
          <cell r="S225" t="str">
            <v/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145401.35999999999</v>
          </cell>
          <cell r="AA225">
            <v>14540.135999999999</v>
          </cell>
          <cell r="AB225">
            <v>7270.0679999999993</v>
          </cell>
          <cell r="AC225">
            <v>167211.56399999998</v>
          </cell>
        </row>
        <row r="226">
          <cell r="B226">
            <v>2402</v>
          </cell>
          <cell r="C226" t="str">
            <v>Nguyễn Thanh Hải</v>
          </cell>
          <cell r="D226" t="str">
            <v>LT</v>
          </cell>
          <cell r="E226">
            <v>507</v>
          </cell>
          <cell r="F226">
            <v>527</v>
          </cell>
          <cell r="G226">
            <v>20</v>
          </cell>
          <cell r="H226">
            <v>10</v>
          </cell>
          <cell r="I226">
            <v>7500</v>
          </cell>
          <cell r="J226">
            <v>75000</v>
          </cell>
          <cell r="K226">
            <v>10</v>
          </cell>
          <cell r="L226">
            <v>8800.17</v>
          </cell>
          <cell r="M226">
            <v>88001.7</v>
          </cell>
          <cell r="N226">
            <v>0</v>
          </cell>
          <cell r="O226" t="str">
            <v/>
          </cell>
          <cell r="P226" t="str">
            <v/>
          </cell>
          <cell r="Q226">
            <v>0</v>
          </cell>
          <cell r="R226" t="str">
            <v/>
          </cell>
          <cell r="S226" t="str">
            <v/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163001.70000000001</v>
          </cell>
          <cell r="AA226">
            <v>16300.170000000002</v>
          </cell>
          <cell r="AB226">
            <v>8150.0850000000009</v>
          </cell>
          <cell r="AC226">
            <v>187451.95500000002</v>
          </cell>
        </row>
        <row r="227">
          <cell r="B227">
            <v>2403</v>
          </cell>
          <cell r="C227" t="str">
            <v>Hồ Thị Mỹ Hạnh</v>
          </cell>
          <cell r="D227" t="str">
            <v>LT</v>
          </cell>
          <cell r="E227">
            <v>394</v>
          </cell>
          <cell r="F227">
            <v>409</v>
          </cell>
          <cell r="G227">
            <v>15</v>
          </cell>
          <cell r="H227">
            <v>10</v>
          </cell>
          <cell r="I227">
            <v>7500</v>
          </cell>
          <cell r="J227">
            <v>75000</v>
          </cell>
          <cell r="K227">
            <v>5</v>
          </cell>
          <cell r="L227">
            <v>8800.17</v>
          </cell>
          <cell r="M227">
            <v>44000.85</v>
          </cell>
          <cell r="N227">
            <v>0</v>
          </cell>
          <cell r="O227" t="str">
            <v/>
          </cell>
          <cell r="P227" t="str">
            <v/>
          </cell>
          <cell r="Q227">
            <v>0</v>
          </cell>
          <cell r="R227" t="str">
            <v/>
          </cell>
          <cell r="S227" t="str">
            <v/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119000.85</v>
          </cell>
          <cell r="AA227">
            <v>11900.085000000001</v>
          </cell>
          <cell r="AB227">
            <v>5950.0425000000005</v>
          </cell>
          <cell r="AC227">
            <v>136850.97750000001</v>
          </cell>
        </row>
        <row r="228">
          <cell r="B228">
            <v>2404</v>
          </cell>
          <cell r="C228" t="str">
            <v xml:space="preserve">Ng Thị Tuyết Trinh </v>
          </cell>
          <cell r="D228" t="str">
            <v>LT</v>
          </cell>
          <cell r="E228">
            <v>578</v>
          </cell>
          <cell r="F228">
            <v>596</v>
          </cell>
          <cell r="G228">
            <v>18</v>
          </cell>
          <cell r="H228">
            <v>10</v>
          </cell>
          <cell r="I228">
            <v>7500</v>
          </cell>
          <cell r="J228">
            <v>75000</v>
          </cell>
          <cell r="K228">
            <v>8</v>
          </cell>
          <cell r="L228">
            <v>8800.17</v>
          </cell>
          <cell r="M228">
            <v>70401.36</v>
          </cell>
          <cell r="N228">
            <v>0</v>
          </cell>
          <cell r="O228" t="str">
            <v/>
          </cell>
          <cell r="P228" t="str">
            <v/>
          </cell>
          <cell r="Q228">
            <v>0</v>
          </cell>
          <cell r="R228" t="str">
            <v/>
          </cell>
          <cell r="S228" t="str">
            <v/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145401.35999999999</v>
          </cell>
          <cell r="AA228">
            <v>14540.135999999999</v>
          </cell>
          <cell r="AB228">
            <v>7270.0679999999993</v>
          </cell>
          <cell r="AC228">
            <v>167211.56399999998</v>
          </cell>
        </row>
        <row r="229">
          <cell r="B229">
            <v>2405</v>
          </cell>
          <cell r="C229" t="str">
            <v>Bùi Thị Thu Thảo</v>
          </cell>
          <cell r="D229" t="str">
            <v>LT</v>
          </cell>
          <cell r="E229">
            <v>92</v>
          </cell>
          <cell r="F229">
            <v>95</v>
          </cell>
          <cell r="G229">
            <v>3</v>
          </cell>
          <cell r="H229">
            <v>3</v>
          </cell>
          <cell r="I229">
            <v>7500</v>
          </cell>
          <cell r="J229">
            <v>22500</v>
          </cell>
          <cell r="K229">
            <v>0</v>
          </cell>
          <cell r="L229" t="str">
            <v/>
          </cell>
          <cell r="M229" t="str">
            <v/>
          </cell>
          <cell r="N229">
            <v>0</v>
          </cell>
          <cell r="O229" t="str">
            <v/>
          </cell>
          <cell r="P229" t="str">
            <v/>
          </cell>
          <cell r="Q229">
            <v>0</v>
          </cell>
          <cell r="R229" t="str">
            <v/>
          </cell>
          <cell r="S229" t="str">
            <v/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22500</v>
          </cell>
          <cell r="AA229">
            <v>2250</v>
          </cell>
          <cell r="AB229">
            <v>1125</v>
          </cell>
          <cell r="AC229">
            <v>25875</v>
          </cell>
        </row>
        <row r="230">
          <cell r="B230">
            <v>2406</v>
          </cell>
          <cell r="C230" t="str">
            <v>Ngô Quốc Kỳ</v>
          </cell>
          <cell r="D230" t="str">
            <v>LT</v>
          </cell>
          <cell r="E230">
            <v>14</v>
          </cell>
          <cell r="F230">
            <v>14</v>
          </cell>
          <cell r="G230">
            <v>0</v>
          </cell>
          <cell r="H230">
            <v>0</v>
          </cell>
          <cell r="I230" t="str">
            <v/>
          </cell>
          <cell r="J230" t="str">
            <v/>
          </cell>
          <cell r="K230">
            <v>0</v>
          </cell>
          <cell r="L230" t="str">
            <v/>
          </cell>
          <cell r="M230" t="str">
            <v/>
          </cell>
          <cell r="N230">
            <v>0</v>
          </cell>
          <cell r="O230" t="str">
            <v/>
          </cell>
          <cell r="P230" t="str">
            <v/>
          </cell>
          <cell r="Q230">
            <v>0</v>
          </cell>
          <cell r="R230" t="str">
            <v/>
          </cell>
          <cell r="S230" t="str">
            <v/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</row>
        <row r="231">
          <cell r="B231">
            <v>2407</v>
          </cell>
          <cell r="C231" t="str">
            <v>Nguyễn Văn Thành</v>
          </cell>
          <cell r="D231" t="str">
            <v>LT</v>
          </cell>
          <cell r="E231">
            <v>627</v>
          </cell>
          <cell r="F231">
            <v>643</v>
          </cell>
          <cell r="G231">
            <v>16</v>
          </cell>
          <cell r="H231">
            <v>10</v>
          </cell>
          <cell r="I231">
            <v>7500</v>
          </cell>
          <cell r="J231">
            <v>75000</v>
          </cell>
          <cell r="K231">
            <v>6</v>
          </cell>
          <cell r="L231">
            <v>8800.17</v>
          </cell>
          <cell r="M231">
            <v>52801.020000000004</v>
          </cell>
          <cell r="N231">
            <v>0</v>
          </cell>
          <cell r="O231" t="str">
            <v/>
          </cell>
          <cell r="P231" t="str">
            <v/>
          </cell>
          <cell r="Q231">
            <v>0</v>
          </cell>
          <cell r="R231" t="str">
            <v/>
          </cell>
          <cell r="S231" t="str">
            <v/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127801.02</v>
          </cell>
          <cell r="AA231">
            <v>12780.102000000001</v>
          </cell>
          <cell r="AB231">
            <v>6390.0510000000004</v>
          </cell>
          <cell r="AC231">
            <v>146971.17300000001</v>
          </cell>
        </row>
        <row r="232">
          <cell r="B232">
            <v>2408</v>
          </cell>
          <cell r="C232" t="str">
            <v>Phạm Thế Quyền</v>
          </cell>
          <cell r="D232" t="str">
            <v>LT</v>
          </cell>
          <cell r="E232">
            <v>865</v>
          </cell>
          <cell r="F232">
            <v>898</v>
          </cell>
          <cell r="G232">
            <v>33</v>
          </cell>
          <cell r="H232">
            <v>10</v>
          </cell>
          <cell r="I232">
            <v>7500</v>
          </cell>
          <cell r="J232">
            <v>75000</v>
          </cell>
          <cell r="K232">
            <v>10</v>
          </cell>
          <cell r="L232">
            <v>8800.17</v>
          </cell>
          <cell r="M232">
            <v>88001.7</v>
          </cell>
          <cell r="N232">
            <v>10</v>
          </cell>
          <cell r="O232">
            <v>12000</v>
          </cell>
          <cell r="P232">
            <v>120000</v>
          </cell>
          <cell r="Q232">
            <v>3</v>
          </cell>
          <cell r="R232">
            <v>24000</v>
          </cell>
          <cell r="S232">
            <v>72000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355001.7</v>
          </cell>
          <cell r="AA232">
            <v>35500.170000000006</v>
          </cell>
          <cell r="AB232">
            <v>17750.085000000003</v>
          </cell>
          <cell r="AC232">
            <v>408251.95500000002</v>
          </cell>
        </row>
        <row r="233">
          <cell r="B233">
            <v>2409</v>
          </cell>
          <cell r="C233" t="str">
            <v>Đỗ Đăng Trọng</v>
          </cell>
          <cell r="D233" t="str">
            <v>LT</v>
          </cell>
          <cell r="E233">
            <v>483</v>
          </cell>
          <cell r="F233">
            <v>497</v>
          </cell>
          <cell r="G233">
            <v>14</v>
          </cell>
          <cell r="H233">
            <v>10</v>
          </cell>
          <cell r="I233">
            <v>7500</v>
          </cell>
          <cell r="J233">
            <v>75000</v>
          </cell>
          <cell r="K233">
            <v>4</v>
          </cell>
          <cell r="L233">
            <v>8800.17</v>
          </cell>
          <cell r="M233">
            <v>35200.68</v>
          </cell>
          <cell r="N233">
            <v>0</v>
          </cell>
          <cell r="O233" t="str">
            <v/>
          </cell>
          <cell r="P233" t="str">
            <v/>
          </cell>
          <cell r="Q233">
            <v>0</v>
          </cell>
          <cell r="R233" t="str">
            <v/>
          </cell>
          <cell r="S233" t="str">
            <v/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110200.68</v>
          </cell>
          <cell r="AA233">
            <v>11020.067999999999</v>
          </cell>
          <cell r="AB233">
            <v>5510.0339999999997</v>
          </cell>
          <cell r="AC233">
            <v>126730.78199999999</v>
          </cell>
        </row>
        <row r="234">
          <cell r="B234">
            <v>2410</v>
          </cell>
          <cell r="C234" t="str">
            <v>Phạm Thị Thiên Lý</v>
          </cell>
          <cell r="D234" t="str">
            <v>LT</v>
          </cell>
          <cell r="E234">
            <v>806</v>
          </cell>
          <cell r="F234">
            <v>833</v>
          </cell>
          <cell r="G234">
            <v>27</v>
          </cell>
          <cell r="H234">
            <v>10</v>
          </cell>
          <cell r="I234">
            <v>7500</v>
          </cell>
          <cell r="J234">
            <v>75000</v>
          </cell>
          <cell r="K234">
            <v>10</v>
          </cell>
          <cell r="L234">
            <v>8800.17</v>
          </cell>
          <cell r="M234">
            <v>88001.7</v>
          </cell>
          <cell r="N234">
            <v>7</v>
          </cell>
          <cell r="O234">
            <v>12000</v>
          </cell>
          <cell r="P234">
            <v>84000</v>
          </cell>
          <cell r="Q234">
            <v>0</v>
          </cell>
          <cell r="R234" t="str">
            <v/>
          </cell>
          <cell r="S234" t="str">
            <v/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247001.7</v>
          </cell>
          <cell r="AA234">
            <v>24700.170000000002</v>
          </cell>
          <cell r="AB234">
            <v>12350.085000000001</v>
          </cell>
          <cell r="AC234">
            <v>284051.95500000002</v>
          </cell>
        </row>
        <row r="235">
          <cell r="B235">
            <v>2411</v>
          </cell>
          <cell r="C235" t="str">
            <v>Nguyễn Thị Hoài Anh</v>
          </cell>
          <cell r="D235" t="str">
            <v>LT</v>
          </cell>
          <cell r="E235">
            <v>460</v>
          </cell>
          <cell r="F235">
            <v>476</v>
          </cell>
          <cell r="G235">
            <v>16</v>
          </cell>
          <cell r="H235">
            <v>10</v>
          </cell>
          <cell r="I235">
            <v>7500</v>
          </cell>
          <cell r="J235">
            <v>75000</v>
          </cell>
          <cell r="K235">
            <v>6</v>
          </cell>
          <cell r="L235">
            <v>8800.17</v>
          </cell>
          <cell r="M235">
            <v>52801.020000000004</v>
          </cell>
          <cell r="N235">
            <v>0</v>
          </cell>
          <cell r="O235" t="str">
            <v/>
          </cell>
          <cell r="P235" t="str">
            <v/>
          </cell>
          <cell r="Q235">
            <v>0</v>
          </cell>
          <cell r="R235" t="str">
            <v/>
          </cell>
          <cell r="S235" t="str">
            <v/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127801.02</v>
          </cell>
          <cell r="AA235">
            <v>12780.102000000001</v>
          </cell>
          <cell r="AB235">
            <v>6390.0510000000004</v>
          </cell>
          <cell r="AC235">
            <v>146971.17300000001</v>
          </cell>
        </row>
        <row r="236">
          <cell r="B236">
            <v>2501</v>
          </cell>
          <cell r="C236" t="str">
            <v>Lê Diệu Hoa</v>
          </cell>
          <cell r="D236" t="str">
            <v>LT</v>
          </cell>
          <cell r="E236">
            <v>253</v>
          </cell>
          <cell r="F236">
            <v>256</v>
          </cell>
          <cell r="G236">
            <v>3</v>
          </cell>
          <cell r="H236">
            <v>3</v>
          </cell>
          <cell r="I236">
            <v>7500</v>
          </cell>
          <cell r="J236">
            <v>22500</v>
          </cell>
          <cell r="K236">
            <v>0</v>
          </cell>
          <cell r="L236" t="str">
            <v/>
          </cell>
          <cell r="M236" t="str">
            <v/>
          </cell>
          <cell r="N236">
            <v>0</v>
          </cell>
          <cell r="O236" t="str">
            <v/>
          </cell>
          <cell r="P236" t="str">
            <v/>
          </cell>
          <cell r="Q236">
            <v>0</v>
          </cell>
          <cell r="R236" t="str">
            <v/>
          </cell>
          <cell r="S236" t="str">
            <v/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22500</v>
          </cell>
          <cell r="AA236">
            <v>2250</v>
          </cell>
          <cell r="AB236">
            <v>1125</v>
          </cell>
          <cell r="AC236">
            <v>25875</v>
          </cell>
        </row>
        <row r="237">
          <cell r="B237">
            <v>2502</v>
          </cell>
          <cell r="C237" t="str">
            <v>Phan Văn Khanh</v>
          </cell>
          <cell r="D237" t="str">
            <v>LT</v>
          </cell>
          <cell r="E237">
            <v>638</v>
          </cell>
          <cell r="F237">
            <v>646</v>
          </cell>
          <cell r="G237">
            <v>8</v>
          </cell>
          <cell r="H237">
            <v>8</v>
          </cell>
          <cell r="I237">
            <v>7500</v>
          </cell>
          <cell r="J237">
            <v>60000</v>
          </cell>
          <cell r="K237">
            <v>0</v>
          </cell>
          <cell r="L237" t="str">
            <v/>
          </cell>
          <cell r="M237" t="str">
            <v/>
          </cell>
          <cell r="N237">
            <v>0</v>
          </cell>
          <cell r="O237" t="str">
            <v/>
          </cell>
          <cell r="P237" t="str">
            <v/>
          </cell>
          <cell r="Q237">
            <v>0</v>
          </cell>
          <cell r="R237" t="str">
            <v/>
          </cell>
          <cell r="S237" t="str">
            <v/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60000</v>
          </cell>
          <cell r="AA237">
            <v>6000</v>
          </cell>
          <cell r="AB237">
            <v>3000</v>
          </cell>
          <cell r="AC237">
            <v>69000</v>
          </cell>
        </row>
        <row r="238">
          <cell r="B238">
            <v>2503</v>
          </cell>
          <cell r="C238" t="str">
            <v>Phạm Khánh Hưng</v>
          </cell>
          <cell r="D238" t="str">
            <v>LT</v>
          </cell>
          <cell r="E238">
            <v>230</v>
          </cell>
          <cell r="F238">
            <v>234</v>
          </cell>
          <cell r="G238">
            <v>4</v>
          </cell>
          <cell r="H238">
            <v>4</v>
          </cell>
          <cell r="I238">
            <v>7500</v>
          </cell>
          <cell r="J238">
            <v>30000</v>
          </cell>
          <cell r="K238">
            <v>0</v>
          </cell>
          <cell r="L238" t="str">
            <v/>
          </cell>
          <cell r="M238" t="str">
            <v/>
          </cell>
          <cell r="N238">
            <v>0</v>
          </cell>
          <cell r="O238" t="str">
            <v/>
          </cell>
          <cell r="P238" t="str">
            <v/>
          </cell>
          <cell r="Q238">
            <v>0</v>
          </cell>
          <cell r="R238" t="str">
            <v/>
          </cell>
          <cell r="S238" t="str">
            <v/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30000</v>
          </cell>
          <cell r="AA238">
            <v>3000</v>
          </cell>
          <cell r="AB238">
            <v>1500</v>
          </cell>
          <cell r="AC238">
            <v>34500</v>
          </cell>
        </row>
        <row r="239">
          <cell r="B239">
            <v>2504</v>
          </cell>
          <cell r="C239" t="str">
            <v>Trần Thiện Thịnh</v>
          </cell>
          <cell r="D239" t="str">
            <v>LT</v>
          </cell>
          <cell r="E239">
            <v>320</v>
          </cell>
          <cell r="F239">
            <v>333</v>
          </cell>
          <cell r="G239">
            <v>13</v>
          </cell>
          <cell r="H239">
            <v>10</v>
          </cell>
          <cell r="I239">
            <v>7500</v>
          </cell>
          <cell r="J239">
            <v>75000</v>
          </cell>
          <cell r="K239">
            <v>3</v>
          </cell>
          <cell r="L239">
            <v>8800.17</v>
          </cell>
          <cell r="M239">
            <v>26400.510000000002</v>
          </cell>
          <cell r="N239">
            <v>0</v>
          </cell>
          <cell r="O239" t="str">
            <v/>
          </cell>
          <cell r="P239" t="str">
            <v/>
          </cell>
          <cell r="Q239">
            <v>0</v>
          </cell>
          <cell r="R239" t="str">
            <v/>
          </cell>
          <cell r="S239" t="str">
            <v/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101400.51000000001</v>
          </cell>
          <cell r="AA239">
            <v>10140.051000000001</v>
          </cell>
          <cell r="AB239">
            <v>5070.0255000000006</v>
          </cell>
          <cell r="AC239">
            <v>116610.58650000002</v>
          </cell>
        </row>
        <row r="240">
          <cell r="B240">
            <v>2505</v>
          </cell>
          <cell r="C240" t="str">
            <v>Cao Thị Băng Tâm</v>
          </cell>
          <cell r="D240" t="str">
            <v>LT</v>
          </cell>
          <cell r="E240">
            <v>121</v>
          </cell>
          <cell r="F240">
            <v>123</v>
          </cell>
          <cell r="G240">
            <v>2</v>
          </cell>
          <cell r="H240">
            <v>2</v>
          </cell>
          <cell r="I240">
            <v>7500</v>
          </cell>
          <cell r="J240">
            <v>15000</v>
          </cell>
          <cell r="K240">
            <v>0</v>
          </cell>
          <cell r="L240" t="str">
            <v/>
          </cell>
          <cell r="M240" t="str">
            <v/>
          </cell>
          <cell r="N240">
            <v>0</v>
          </cell>
          <cell r="O240" t="str">
            <v/>
          </cell>
          <cell r="P240" t="str">
            <v/>
          </cell>
          <cell r="Q240">
            <v>0</v>
          </cell>
          <cell r="R240" t="str">
            <v/>
          </cell>
          <cell r="S240" t="str">
            <v/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15000</v>
          </cell>
          <cell r="AA240">
            <v>1500</v>
          </cell>
          <cell r="AB240">
            <v>750</v>
          </cell>
          <cell r="AC240">
            <v>17250</v>
          </cell>
        </row>
        <row r="241">
          <cell r="B241">
            <v>2506</v>
          </cell>
          <cell r="C241" t="str">
            <v xml:space="preserve">Trịnh Phú Công </v>
          </cell>
          <cell r="D241" t="str">
            <v>LT</v>
          </cell>
          <cell r="E241">
            <v>464</v>
          </cell>
          <cell r="F241">
            <v>474</v>
          </cell>
          <cell r="G241">
            <v>10</v>
          </cell>
          <cell r="H241">
            <v>10</v>
          </cell>
          <cell r="I241">
            <v>7500</v>
          </cell>
          <cell r="J241">
            <v>75000</v>
          </cell>
          <cell r="K241">
            <v>0</v>
          </cell>
          <cell r="L241" t="str">
            <v/>
          </cell>
          <cell r="M241" t="str">
            <v/>
          </cell>
          <cell r="N241">
            <v>0</v>
          </cell>
          <cell r="O241" t="str">
            <v/>
          </cell>
          <cell r="P241" t="str">
            <v/>
          </cell>
          <cell r="Q241">
            <v>0</v>
          </cell>
          <cell r="R241" t="str">
            <v/>
          </cell>
          <cell r="S241" t="str">
            <v/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75000</v>
          </cell>
          <cell r="AA241">
            <v>7500</v>
          </cell>
          <cell r="AB241">
            <v>3750</v>
          </cell>
          <cell r="AC241">
            <v>86250</v>
          </cell>
        </row>
        <row r="242">
          <cell r="B242">
            <v>2507</v>
          </cell>
          <cell r="C242" t="str">
            <v>Nguyễn Duy Hương</v>
          </cell>
          <cell r="D242" t="str">
            <v>LT</v>
          </cell>
          <cell r="E242">
            <v>713</v>
          </cell>
          <cell r="F242">
            <v>738</v>
          </cell>
          <cell r="G242">
            <v>25</v>
          </cell>
          <cell r="H242">
            <v>10</v>
          </cell>
          <cell r="I242">
            <v>7500</v>
          </cell>
          <cell r="J242">
            <v>75000</v>
          </cell>
          <cell r="K242">
            <v>10</v>
          </cell>
          <cell r="L242">
            <v>8800.17</v>
          </cell>
          <cell r="M242">
            <v>88001.7</v>
          </cell>
          <cell r="N242">
            <v>5</v>
          </cell>
          <cell r="O242">
            <v>12000</v>
          </cell>
          <cell r="P242">
            <v>60000</v>
          </cell>
          <cell r="Q242">
            <v>0</v>
          </cell>
          <cell r="R242" t="str">
            <v/>
          </cell>
          <cell r="S242" t="str">
            <v/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223001.7</v>
          </cell>
          <cell r="AA242">
            <v>22300.170000000002</v>
          </cell>
          <cell r="AB242">
            <v>11150.085000000001</v>
          </cell>
          <cell r="AC242">
            <v>256451.95500000002</v>
          </cell>
        </row>
        <row r="243">
          <cell r="B243">
            <v>2508</v>
          </cell>
          <cell r="C243" t="str">
            <v>Nguyễn Ngọc Thuỷ</v>
          </cell>
          <cell r="D243" t="str">
            <v>LT</v>
          </cell>
          <cell r="E243">
            <v>778</v>
          </cell>
          <cell r="F243">
            <v>791</v>
          </cell>
          <cell r="G243">
            <v>13</v>
          </cell>
          <cell r="H243">
            <v>10</v>
          </cell>
          <cell r="I243">
            <v>7500</v>
          </cell>
          <cell r="J243">
            <v>75000</v>
          </cell>
          <cell r="K243">
            <v>3</v>
          </cell>
          <cell r="L243">
            <v>8800.17</v>
          </cell>
          <cell r="M243">
            <v>26400.510000000002</v>
          </cell>
          <cell r="N243">
            <v>0</v>
          </cell>
          <cell r="O243" t="str">
            <v/>
          </cell>
          <cell r="P243" t="str">
            <v/>
          </cell>
          <cell r="Q243">
            <v>0</v>
          </cell>
          <cell r="R243" t="str">
            <v/>
          </cell>
          <cell r="S243" t="str">
            <v/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101400.51000000001</v>
          </cell>
          <cell r="AA243">
            <v>10140.051000000001</v>
          </cell>
          <cell r="AB243">
            <v>5070.0255000000006</v>
          </cell>
          <cell r="AC243">
            <v>116610.58650000002</v>
          </cell>
        </row>
        <row r="244">
          <cell r="B244">
            <v>2509</v>
          </cell>
          <cell r="C244" t="str">
            <v>Dương Văn Tiếp</v>
          </cell>
          <cell r="D244" t="str">
            <v>LT</v>
          </cell>
          <cell r="E244">
            <v>703</v>
          </cell>
          <cell r="F244">
            <v>718</v>
          </cell>
          <cell r="G244">
            <v>15</v>
          </cell>
          <cell r="H244">
            <v>10</v>
          </cell>
          <cell r="I244">
            <v>7500</v>
          </cell>
          <cell r="J244">
            <v>75000</v>
          </cell>
          <cell r="K244">
            <v>5</v>
          </cell>
          <cell r="L244">
            <v>8800.17</v>
          </cell>
          <cell r="M244">
            <v>44000.85</v>
          </cell>
          <cell r="N244">
            <v>0</v>
          </cell>
          <cell r="O244" t="str">
            <v/>
          </cell>
          <cell r="P244" t="str">
            <v/>
          </cell>
          <cell r="Q244">
            <v>0</v>
          </cell>
          <cell r="R244" t="str">
            <v/>
          </cell>
          <cell r="S244" t="str">
            <v/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119000.85</v>
          </cell>
          <cell r="AA244">
            <v>11900.085000000001</v>
          </cell>
          <cell r="AB244">
            <v>5950.0425000000005</v>
          </cell>
          <cell r="AC244">
            <v>136850.97750000001</v>
          </cell>
        </row>
        <row r="245">
          <cell r="B245">
            <v>2510</v>
          </cell>
          <cell r="C245" t="str">
            <v xml:space="preserve">Nguyễn Thị Hiền </v>
          </cell>
          <cell r="D245" t="str">
            <v>LT</v>
          </cell>
          <cell r="E245">
            <v>645</v>
          </cell>
          <cell r="F245">
            <v>666</v>
          </cell>
          <cell r="G245">
            <v>21</v>
          </cell>
          <cell r="H245">
            <v>10</v>
          </cell>
          <cell r="I245">
            <v>7500</v>
          </cell>
          <cell r="J245">
            <v>75000</v>
          </cell>
          <cell r="K245">
            <v>10</v>
          </cell>
          <cell r="L245">
            <v>8800.17</v>
          </cell>
          <cell r="M245">
            <v>88001.7</v>
          </cell>
          <cell r="N245">
            <v>1</v>
          </cell>
          <cell r="O245">
            <v>12000</v>
          </cell>
          <cell r="P245">
            <v>12000</v>
          </cell>
          <cell r="Q245">
            <v>0</v>
          </cell>
          <cell r="R245" t="str">
            <v/>
          </cell>
          <cell r="S245" t="str">
            <v/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175001.7</v>
          </cell>
          <cell r="AA245">
            <v>17500.170000000002</v>
          </cell>
          <cell r="AB245">
            <v>8750.0850000000009</v>
          </cell>
          <cell r="AC245">
            <v>201251.95500000002</v>
          </cell>
        </row>
        <row r="246">
          <cell r="B246">
            <v>2511</v>
          </cell>
          <cell r="C246" t="str">
            <v>Quế Đình Mãn</v>
          </cell>
          <cell r="D246" t="str">
            <v>LT</v>
          </cell>
          <cell r="E246">
            <v>611</v>
          </cell>
          <cell r="F246">
            <v>631</v>
          </cell>
          <cell r="G246">
            <v>20</v>
          </cell>
          <cell r="H246">
            <v>10</v>
          </cell>
          <cell r="I246">
            <v>7500</v>
          </cell>
          <cell r="J246">
            <v>75000</v>
          </cell>
          <cell r="K246">
            <v>10</v>
          </cell>
          <cell r="L246">
            <v>8800.17</v>
          </cell>
          <cell r="M246">
            <v>88001.7</v>
          </cell>
          <cell r="N246">
            <v>0</v>
          </cell>
          <cell r="O246" t="str">
            <v/>
          </cell>
          <cell r="P246" t="str">
            <v/>
          </cell>
          <cell r="Q246">
            <v>0</v>
          </cell>
          <cell r="R246" t="str">
            <v/>
          </cell>
          <cell r="S246" t="str">
            <v/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163001.70000000001</v>
          </cell>
          <cell r="AA246">
            <v>16300.170000000002</v>
          </cell>
          <cell r="AB246">
            <v>8150.0850000000009</v>
          </cell>
          <cell r="AC246">
            <v>187451.95500000002</v>
          </cell>
        </row>
        <row r="247">
          <cell r="B247">
            <v>2601</v>
          </cell>
          <cell r="C247" t="str">
            <v>Trịnh Thị Loan</v>
          </cell>
          <cell r="D247" t="str">
            <v>LT</v>
          </cell>
          <cell r="E247">
            <v>507</v>
          </cell>
          <cell r="F247">
            <v>520</v>
          </cell>
          <cell r="G247">
            <v>13</v>
          </cell>
          <cell r="H247">
            <v>10</v>
          </cell>
          <cell r="I247">
            <v>7500</v>
          </cell>
          <cell r="J247">
            <v>75000</v>
          </cell>
          <cell r="K247">
            <v>3</v>
          </cell>
          <cell r="L247">
            <v>8800.17</v>
          </cell>
          <cell r="M247">
            <v>26400.510000000002</v>
          </cell>
          <cell r="N247">
            <v>0</v>
          </cell>
          <cell r="O247" t="str">
            <v/>
          </cell>
          <cell r="P247" t="str">
            <v/>
          </cell>
          <cell r="Q247">
            <v>0</v>
          </cell>
          <cell r="R247" t="str">
            <v/>
          </cell>
          <cell r="S247" t="str">
            <v/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101400.51000000001</v>
          </cell>
          <cell r="AA247">
            <v>10140.051000000001</v>
          </cell>
          <cell r="AB247">
            <v>5070.0255000000006</v>
          </cell>
          <cell r="AC247">
            <v>116610.58650000002</v>
          </cell>
        </row>
        <row r="248">
          <cell r="B248">
            <v>2602</v>
          </cell>
          <cell r="C248" t="str">
            <v>Phạm Thị Xuyến</v>
          </cell>
          <cell r="D248" t="str">
            <v>LT</v>
          </cell>
          <cell r="E248">
            <v>563</v>
          </cell>
          <cell r="F248">
            <v>582</v>
          </cell>
          <cell r="G248">
            <v>19</v>
          </cell>
          <cell r="H248">
            <v>10</v>
          </cell>
          <cell r="I248">
            <v>7500</v>
          </cell>
          <cell r="J248">
            <v>75000</v>
          </cell>
          <cell r="K248">
            <v>9</v>
          </cell>
          <cell r="L248">
            <v>8800.17</v>
          </cell>
          <cell r="M248">
            <v>79201.53</v>
          </cell>
          <cell r="N248">
            <v>0</v>
          </cell>
          <cell r="O248" t="str">
            <v/>
          </cell>
          <cell r="P248" t="str">
            <v/>
          </cell>
          <cell r="Q248">
            <v>0</v>
          </cell>
          <cell r="R248" t="str">
            <v/>
          </cell>
          <cell r="S248" t="str">
            <v/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154201.53</v>
          </cell>
          <cell r="AA248">
            <v>15420.153</v>
          </cell>
          <cell r="AB248">
            <v>7710.0765000000001</v>
          </cell>
          <cell r="AC248">
            <v>177331.75949999999</v>
          </cell>
        </row>
        <row r="249">
          <cell r="B249">
            <v>2603</v>
          </cell>
          <cell r="C249" t="str">
            <v>Trịnh Ngọc Lan</v>
          </cell>
          <cell r="D249" t="str">
            <v>LT</v>
          </cell>
          <cell r="E249">
            <v>263</v>
          </cell>
          <cell r="F249">
            <v>266</v>
          </cell>
          <cell r="G249">
            <v>3</v>
          </cell>
          <cell r="H249">
            <v>3</v>
          </cell>
          <cell r="I249">
            <v>7500</v>
          </cell>
          <cell r="J249">
            <v>22500</v>
          </cell>
          <cell r="K249">
            <v>0</v>
          </cell>
          <cell r="L249" t="str">
            <v/>
          </cell>
          <cell r="M249" t="str">
            <v/>
          </cell>
          <cell r="N249">
            <v>0</v>
          </cell>
          <cell r="O249" t="str">
            <v/>
          </cell>
          <cell r="P249" t="str">
            <v/>
          </cell>
          <cell r="Q249">
            <v>0</v>
          </cell>
          <cell r="R249" t="str">
            <v/>
          </cell>
          <cell r="S249" t="str">
            <v/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22500</v>
          </cell>
          <cell r="AA249">
            <v>2250</v>
          </cell>
          <cell r="AB249">
            <v>1125</v>
          </cell>
          <cell r="AC249">
            <v>25875</v>
          </cell>
        </row>
        <row r="250">
          <cell r="B250">
            <v>2604</v>
          </cell>
          <cell r="C250" t="str">
            <v>Trần Văn Giản</v>
          </cell>
          <cell r="D250" t="str">
            <v>LT</v>
          </cell>
          <cell r="E250">
            <v>488</v>
          </cell>
          <cell r="F250">
            <v>500</v>
          </cell>
          <cell r="G250">
            <v>12</v>
          </cell>
          <cell r="H250">
            <v>10</v>
          </cell>
          <cell r="I250">
            <v>7500</v>
          </cell>
          <cell r="J250">
            <v>75000</v>
          </cell>
          <cell r="K250">
            <v>2</v>
          </cell>
          <cell r="L250">
            <v>8800.17</v>
          </cell>
          <cell r="M250">
            <v>17600.34</v>
          </cell>
          <cell r="N250">
            <v>0</v>
          </cell>
          <cell r="O250" t="str">
            <v/>
          </cell>
          <cell r="P250" t="str">
            <v/>
          </cell>
          <cell r="Q250">
            <v>0</v>
          </cell>
          <cell r="R250" t="str">
            <v/>
          </cell>
          <cell r="S250" t="str">
            <v/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92600.34</v>
          </cell>
          <cell r="AA250">
            <v>9260.0339999999997</v>
          </cell>
          <cell r="AB250">
            <v>4630.0169999999998</v>
          </cell>
          <cell r="AC250">
            <v>106490.391</v>
          </cell>
        </row>
        <row r="251">
          <cell r="B251">
            <v>2605</v>
          </cell>
          <cell r="C251" t="str">
            <v>Nguyễn Ngọc Linh</v>
          </cell>
          <cell r="D251" t="str">
            <v>LT</v>
          </cell>
          <cell r="E251">
            <v>571</v>
          </cell>
          <cell r="F251">
            <v>590</v>
          </cell>
          <cell r="G251">
            <v>19</v>
          </cell>
          <cell r="H251">
            <v>10</v>
          </cell>
          <cell r="I251">
            <v>7500</v>
          </cell>
          <cell r="J251">
            <v>75000</v>
          </cell>
          <cell r="K251">
            <v>9</v>
          </cell>
          <cell r="L251">
            <v>8800.17</v>
          </cell>
          <cell r="M251">
            <v>79201.53</v>
          </cell>
          <cell r="N251">
            <v>0</v>
          </cell>
          <cell r="O251" t="str">
            <v/>
          </cell>
          <cell r="P251" t="str">
            <v/>
          </cell>
          <cell r="Q251">
            <v>0</v>
          </cell>
          <cell r="R251" t="str">
            <v/>
          </cell>
          <cell r="S251" t="str">
            <v/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154201.53</v>
          </cell>
          <cell r="AA251">
            <v>15420.153</v>
          </cell>
          <cell r="AB251">
            <v>7710.0765000000001</v>
          </cell>
          <cell r="AC251">
            <v>177331.75949999999</v>
          </cell>
        </row>
        <row r="252">
          <cell r="B252">
            <v>2606</v>
          </cell>
          <cell r="C252" t="str">
            <v>Lê Thị Thu Hồng</v>
          </cell>
          <cell r="D252" t="str">
            <v>LT</v>
          </cell>
          <cell r="E252">
            <v>405</v>
          </cell>
          <cell r="F252">
            <v>415</v>
          </cell>
          <cell r="G252">
            <v>10</v>
          </cell>
          <cell r="H252">
            <v>10</v>
          </cell>
          <cell r="I252">
            <v>7500</v>
          </cell>
          <cell r="J252">
            <v>75000</v>
          </cell>
          <cell r="K252">
            <v>0</v>
          </cell>
          <cell r="L252" t="str">
            <v/>
          </cell>
          <cell r="M252" t="str">
            <v/>
          </cell>
          <cell r="N252">
            <v>0</v>
          </cell>
          <cell r="O252" t="str">
            <v/>
          </cell>
          <cell r="P252" t="str">
            <v/>
          </cell>
          <cell r="Q252">
            <v>0</v>
          </cell>
          <cell r="R252" t="str">
            <v/>
          </cell>
          <cell r="S252" t="str">
            <v/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75000</v>
          </cell>
          <cell r="AA252">
            <v>7500</v>
          </cell>
          <cell r="AB252">
            <v>3750</v>
          </cell>
          <cell r="AC252">
            <v>86250</v>
          </cell>
        </row>
        <row r="253">
          <cell r="B253">
            <v>2607</v>
          </cell>
          <cell r="C253" t="str">
            <v>Nguyễn Phương Nam</v>
          </cell>
          <cell r="D253" t="str">
            <v>LT</v>
          </cell>
          <cell r="E253">
            <v>436</v>
          </cell>
          <cell r="F253">
            <v>451</v>
          </cell>
          <cell r="G253">
            <v>15</v>
          </cell>
          <cell r="H253">
            <v>10</v>
          </cell>
          <cell r="I253">
            <v>7500</v>
          </cell>
          <cell r="J253">
            <v>75000</v>
          </cell>
          <cell r="K253">
            <v>5</v>
          </cell>
          <cell r="L253">
            <v>8800.17</v>
          </cell>
          <cell r="M253">
            <v>44000.85</v>
          </cell>
          <cell r="N253">
            <v>0</v>
          </cell>
          <cell r="O253" t="str">
            <v/>
          </cell>
          <cell r="P253" t="str">
            <v/>
          </cell>
          <cell r="Q253">
            <v>0</v>
          </cell>
          <cell r="R253" t="str">
            <v/>
          </cell>
          <cell r="S253" t="str">
            <v/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119000.85</v>
          </cell>
          <cell r="AA253">
            <v>11900.085000000001</v>
          </cell>
          <cell r="AB253">
            <v>5950.0425000000005</v>
          </cell>
          <cell r="AC253">
            <v>136850.97750000001</v>
          </cell>
        </row>
        <row r="254">
          <cell r="B254">
            <v>2608</v>
          </cell>
          <cell r="C254" t="str">
            <v>Lê Chí Dũng</v>
          </cell>
          <cell r="D254" t="str">
            <v>LT</v>
          </cell>
          <cell r="E254">
            <v>757</v>
          </cell>
          <cell r="F254">
            <v>780</v>
          </cell>
          <cell r="G254">
            <v>23</v>
          </cell>
          <cell r="H254">
            <v>10</v>
          </cell>
          <cell r="I254">
            <v>7500</v>
          </cell>
          <cell r="J254">
            <v>75000</v>
          </cell>
          <cell r="K254">
            <v>10</v>
          </cell>
          <cell r="L254">
            <v>8800.17</v>
          </cell>
          <cell r="M254">
            <v>88001.7</v>
          </cell>
          <cell r="N254">
            <v>3</v>
          </cell>
          <cell r="O254">
            <v>12000</v>
          </cell>
          <cell r="P254">
            <v>36000</v>
          </cell>
          <cell r="Q254">
            <v>0</v>
          </cell>
          <cell r="R254" t="str">
            <v/>
          </cell>
          <cell r="S254" t="str">
            <v/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199001.7</v>
          </cell>
          <cell r="AA254">
            <v>19900.170000000002</v>
          </cell>
          <cell r="AB254">
            <v>9950.0850000000009</v>
          </cell>
          <cell r="AC254">
            <v>228851.95500000002</v>
          </cell>
        </row>
        <row r="255">
          <cell r="B255">
            <v>2609</v>
          </cell>
          <cell r="C255" t="str">
            <v>Thế Thị Hoa</v>
          </cell>
          <cell r="D255" t="str">
            <v>LT</v>
          </cell>
          <cell r="E255">
            <v>401</v>
          </cell>
          <cell r="F255">
            <v>408</v>
          </cell>
          <cell r="G255">
            <v>7</v>
          </cell>
          <cell r="H255">
            <v>7</v>
          </cell>
          <cell r="I255">
            <v>7500</v>
          </cell>
          <cell r="J255">
            <v>52500</v>
          </cell>
          <cell r="K255">
            <v>0</v>
          </cell>
          <cell r="L255" t="str">
            <v/>
          </cell>
          <cell r="M255" t="str">
            <v/>
          </cell>
          <cell r="N255">
            <v>0</v>
          </cell>
          <cell r="O255" t="str">
            <v/>
          </cell>
          <cell r="P255" t="str">
            <v/>
          </cell>
          <cell r="Q255">
            <v>0</v>
          </cell>
          <cell r="R255" t="str">
            <v/>
          </cell>
          <cell r="S255" t="str">
            <v/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52500</v>
          </cell>
          <cell r="AA255">
            <v>5250</v>
          </cell>
          <cell r="AB255">
            <v>2625</v>
          </cell>
          <cell r="AC255">
            <v>60375</v>
          </cell>
        </row>
        <row r="256">
          <cell r="B256">
            <v>2610</v>
          </cell>
          <cell r="C256" t="str">
            <v>Bùi Ngọc Diệp</v>
          </cell>
          <cell r="D256" t="str">
            <v>LT</v>
          </cell>
          <cell r="E256">
            <v>630</v>
          </cell>
          <cell r="F256">
            <v>657</v>
          </cell>
          <cell r="G256">
            <v>27</v>
          </cell>
          <cell r="H256">
            <v>10</v>
          </cell>
          <cell r="I256">
            <v>7500</v>
          </cell>
          <cell r="J256">
            <v>75000</v>
          </cell>
          <cell r="K256">
            <v>10</v>
          </cell>
          <cell r="L256">
            <v>8800.17</v>
          </cell>
          <cell r="M256">
            <v>88001.7</v>
          </cell>
          <cell r="N256">
            <v>7</v>
          </cell>
          <cell r="O256">
            <v>12000</v>
          </cell>
          <cell r="P256">
            <v>84000</v>
          </cell>
          <cell r="Q256">
            <v>0</v>
          </cell>
          <cell r="R256" t="str">
            <v/>
          </cell>
          <cell r="S256" t="str">
            <v/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247001.7</v>
          </cell>
          <cell r="AA256">
            <v>24700.170000000002</v>
          </cell>
          <cell r="AB256">
            <v>12350.085000000001</v>
          </cell>
          <cell r="AC256">
            <v>284051.95500000002</v>
          </cell>
        </row>
        <row r="257">
          <cell r="B257">
            <v>2611</v>
          </cell>
          <cell r="C257" t="str">
            <v>Cao Lê Tùng</v>
          </cell>
          <cell r="D257" t="str">
            <v>LT</v>
          </cell>
          <cell r="E257">
            <v>265</v>
          </cell>
          <cell r="F257">
            <v>274</v>
          </cell>
          <cell r="G257">
            <v>9</v>
          </cell>
          <cell r="H257">
            <v>9</v>
          </cell>
          <cell r="I257">
            <v>7500</v>
          </cell>
          <cell r="J257">
            <v>67500</v>
          </cell>
          <cell r="K257">
            <v>0</v>
          </cell>
          <cell r="L257" t="str">
            <v/>
          </cell>
          <cell r="M257" t="str">
            <v/>
          </cell>
          <cell r="N257">
            <v>0</v>
          </cell>
          <cell r="O257" t="str">
            <v/>
          </cell>
          <cell r="P257" t="str">
            <v/>
          </cell>
          <cell r="Q257">
            <v>0</v>
          </cell>
          <cell r="R257" t="str">
            <v/>
          </cell>
          <cell r="S257" t="str">
            <v/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67500</v>
          </cell>
          <cell r="AA257">
            <v>6750</v>
          </cell>
          <cell r="AB257">
            <v>3375</v>
          </cell>
          <cell r="AC257">
            <v>77625</v>
          </cell>
        </row>
        <row r="258">
          <cell r="B258">
            <v>2701</v>
          </cell>
          <cell r="C258" t="str">
            <v xml:space="preserve">Trần Thị Vinh </v>
          </cell>
          <cell r="D258" t="str">
            <v>LT</v>
          </cell>
          <cell r="E258">
            <v>812</v>
          </cell>
          <cell r="F258">
            <v>837</v>
          </cell>
          <cell r="G258">
            <v>25</v>
          </cell>
          <cell r="H258">
            <v>10</v>
          </cell>
          <cell r="I258">
            <v>7500</v>
          </cell>
          <cell r="J258">
            <v>75000</v>
          </cell>
          <cell r="K258">
            <v>10</v>
          </cell>
          <cell r="L258">
            <v>8800.17</v>
          </cell>
          <cell r="M258">
            <v>88001.7</v>
          </cell>
          <cell r="N258">
            <v>5</v>
          </cell>
          <cell r="O258">
            <v>12000</v>
          </cell>
          <cell r="P258">
            <v>60000</v>
          </cell>
          <cell r="Q258">
            <v>0</v>
          </cell>
          <cell r="R258" t="str">
            <v/>
          </cell>
          <cell r="S258" t="str">
            <v/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223001.7</v>
          </cell>
          <cell r="AA258">
            <v>22300.170000000002</v>
          </cell>
          <cell r="AB258">
            <v>11150.085000000001</v>
          </cell>
          <cell r="AC258">
            <v>256451.95500000002</v>
          </cell>
        </row>
        <row r="259">
          <cell r="B259">
            <v>2702</v>
          </cell>
          <cell r="C259" t="str">
            <v>Nguyễn Thế Dũng</v>
          </cell>
          <cell r="D259" t="str">
            <v>LT</v>
          </cell>
          <cell r="E259">
            <v>526</v>
          </cell>
          <cell r="F259">
            <v>535</v>
          </cell>
          <cell r="G259">
            <v>9</v>
          </cell>
          <cell r="H259">
            <v>9</v>
          </cell>
          <cell r="I259">
            <v>7500</v>
          </cell>
          <cell r="J259">
            <v>67500</v>
          </cell>
          <cell r="K259">
            <v>0</v>
          </cell>
          <cell r="L259" t="str">
            <v/>
          </cell>
          <cell r="M259" t="str">
            <v/>
          </cell>
          <cell r="N259">
            <v>0</v>
          </cell>
          <cell r="O259" t="str">
            <v/>
          </cell>
          <cell r="P259" t="str">
            <v/>
          </cell>
          <cell r="Q259">
            <v>0</v>
          </cell>
          <cell r="R259" t="str">
            <v/>
          </cell>
          <cell r="S259" t="str">
            <v/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67500</v>
          </cell>
          <cell r="AA259">
            <v>6750</v>
          </cell>
          <cell r="AB259">
            <v>3375</v>
          </cell>
          <cell r="AC259">
            <v>77625</v>
          </cell>
        </row>
        <row r="260">
          <cell r="B260">
            <v>2703</v>
          </cell>
          <cell r="C260" t="str">
            <v>Nguyễn Mậu Khánh</v>
          </cell>
          <cell r="D260" t="str">
            <v>LT</v>
          </cell>
          <cell r="E260">
            <v>523</v>
          </cell>
          <cell r="F260">
            <v>535</v>
          </cell>
          <cell r="G260">
            <v>12</v>
          </cell>
          <cell r="H260">
            <v>10</v>
          </cell>
          <cell r="I260">
            <v>7500</v>
          </cell>
          <cell r="J260">
            <v>75000</v>
          </cell>
          <cell r="K260">
            <v>2</v>
          </cell>
          <cell r="L260">
            <v>8800.17</v>
          </cell>
          <cell r="M260">
            <v>17600.34</v>
          </cell>
          <cell r="N260">
            <v>0</v>
          </cell>
          <cell r="O260" t="str">
            <v/>
          </cell>
          <cell r="P260" t="str">
            <v/>
          </cell>
          <cell r="Q260">
            <v>0</v>
          </cell>
          <cell r="R260" t="str">
            <v/>
          </cell>
          <cell r="S260" t="str">
            <v/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92600.34</v>
          </cell>
          <cell r="AA260">
            <v>9260.0339999999997</v>
          </cell>
          <cell r="AB260">
            <v>4630.0169999999998</v>
          </cell>
          <cell r="AC260">
            <v>106490.391</v>
          </cell>
        </row>
        <row r="261">
          <cell r="B261">
            <v>2704</v>
          </cell>
          <cell r="C261" t="str">
            <v>Phạm Minh Điển</v>
          </cell>
          <cell r="D261" t="str">
            <v>LT</v>
          </cell>
          <cell r="E261">
            <v>510</v>
          </cell>
          <cell r="F261">
            <v>520</v>
          </cell>
          <cell r="G261">
            <v>10</v>
          </cell>
          <cell r="H261">
            <v>10</v>
          </cell>
          <cell r="I261">
            <v>7500</v>
          </cell>
          <cell r="J261">
            <v>75000</v>
          </cell>
          <cell r="K261">
            <v>0</v>
          </cell>
          <cell r="L261" t="str">
            <v/>
          </cell>
          <cell r="M261" t="str">
            <v/>
          </cell>
          <cell r="N261">
            <v>0</v>
          </cell>
          <cell r="O261" t="str">
            <v/>
          </cell>
          <cell r="P261" t="str">
            <v/>
          </cell>
          <cell r="Q261">
            <v>0</v>
          </cell>
          <cell r="R261" t="str">
            <v/>
          </cell>
          <cell r="S261" t="str">
            <v/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75000</v>
          </cell>
          <cell r="AA261">
            <v>7500</v>
          </cell>
          <cell r="AB261">
            <v>3750</v>
          </cell>
          <cell r="AC261">
            <v>86250</v>
          </cell>
        </row>
        <row r="262">
          <cell r="B262">
            <v>2705</v>
          </cell>
          <cell r="C262" t="str">
            <v>Đỗ Đức Huy</v>
          </cell>
          <cell r="D262" t="str">
            <v>LT</v>
          </cell>
          <cell r="E262">
            <v>476</v>
          </cell>
          <cell r="F262">
            <v>492</v>
          </cell>
          <cell r="G262">
            <v>16</v>
          </cell>
          <cell r="H262">
            <v>10</v>
          </cell>
          <cell r="I262">
            <v>7500</v>
          </cell>
          <cell r="J262">
            <v>75000</v>
          </cell>
          <cell r="K262">
            <v>6</v>
          </cell>
          <cell r="L262">
            <v>8800.17</v>
          </cell>
          <cell r="M262">
            <v>52801.020000000004</v>
          </cell>
          <cell r="N262">
            <v>0</v>
          </cell>
          <cell r="O262" t="str">
            <v/>
          </cell>
          <cell r="P262" t="str">
            <v/>
          </cell>
          <cell r="Q262">
            <v>0</v>
          </cell>
          <cell r="R262" t="str">
            <v/>
          </cell>
          <cell r="S262" t="str">
            <v/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127801.02</v>
          </cell>
          <cell r="AA262">
            <v>12780.102000000001</v>
          </cell>
          <cell r="AB262">
            <v>6390.0510000000004</v>
          </cell>
          <cell r="AC262">
            <v>146971.17300000001</v>
          </cell>
        </row>
        <row r="263">
          <cell r="B263">
            <v>2706</v>
          </cell>
          <cell r="C263" t="str">
            <v>Vũ Thị Lan Anh</v>
          </cell>
          <cell r="D263" t="str">
            <v>LT</v>
          </cell>
          <cell r="E263">
            <v>310</v>
          </cell>
          <cell r="F263">
            <v>321</v>
          </cell>
          <cell r="G263">
            <v>11</v>
          </cell>
          <cell r="H263">
            <v>10</v>
          </cell>
          <cell r="I263">
            <v>7500</v>
          </cell>
          <cell r="J263">
            <v>75000</v>
          </cell>
          <cell r="K263">
            <v>1</v>
          </cell>
          <cell r="L263">
            <v>8800.17</v>
          </cell>
          <cell r="M263">
            <v>8800.17</v>
          </cell>
          <cell r="N263">
            <v>0</v>
          </cell>
          <cell r="O263" t="str">
            <v/>
          </cell>
          <cell r="P263" t="str">
            <v/>
          </cell>
          <cell r="Q263">
            <v>0</v>
          </cell>
          <cell r="R263" t="str">
            <v/>
          </cell>
          <cell r="S263" t="str">
            <v/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83800.17</v>
          </cell>
          <cell r="AA263">
            <v>8380.0169999999998</v>
          </cell>
          <cell r="AB263">
            <v>4190.0084999999999</v>
          </cell>
          <cell r="AC263">
            <v>96370.195500000002</v>
          </cell>
        </row>
        <row r="264">
          <cell r="B264">
            <v>2707</v>
          </cell>
          <cell r="C264" t="str">
            <v>Trần Văn Giản</v>
          </cell>
          <cell r="D264" t="str">
            <v>LT</v>
          </cell>
          <cell r="E264">
            <v>419</v>
          </cell>
          <cell r="F264">
            <v>431</v>
          </cell>
          <cell r="G264">
            <v>12</v>
          </cell>
          <cell r="H264">
            <v>10</v>
          </cell>
          <cell r="I264">
            <v>7500</v>
          </cell>
          <cell r="J264">
            <v>75000</v>
          </cell>
          <cell r="K264">
            <v>2</v>
          </cell>
          <cell r="L264">
            <v>8800.17</v>
          </cell>
          <cell r="M264">
            <v>17600.34</v>
          </cell>
          <cell r="N264">
            <v>0</v>
          </cell>
          <cell r="O264" t="str">
            <v/>
          </cell>
          <cell r="P264" t="str">
            <v/>
          </cell>
          <cell r="Q264">
            <v>0</v>
          </cell>
          <cell r="R264" t="str">
            <v/>
          </cell>
          <cell r="S264" t="str">
            <v/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92600.34</v>
          </cell>
          <cell r="AA264">
            <v>9260.0339999999997</v>
          </cell>
          <cell r="AB264">
            <v>4630.0169999999998</v>
          </cell>
          <cell r="AC264">
            <v>106490.391</v>
          </cell>
        </row>
        <row r="265">
          <cell r="B265">
            <v>2708</v>
          </cell>
          <cell r="C265" t="str">
            <v>Trần Thị Lan</v>
          </cell>
          <cell r="D265" t="str">
            <v>LT</v>
          </cell>
          <cell r="E265">
            <v>783</v>
          </cell>
          <cell r="F265">
            <v>817</v>
          </cell>
          <cell r="G265">
            <v>34</v>
          </cell>
          <cell r="H265">
            <v>10</v>
          </cell>
          <cell r="I265">
            <v>7500</v>
          </cell>
          <cell r="J265">
            <v>75000</v>
          </cell>
          <cell r="K265">
            <v>10</v>
          </cell>
          <cell r="L265">
            <v>8800.17</v>
          </cell>
          <cell r="M265">
            <v>88001.7</v>
          </cell>
          <cell r="N265">
            <v>10</v>
          </cell>
          <cell r="O265">
            <v>12000</v>
          </cell>
          <cell r="P265">
            <v>120000</v>
          </cell>
          <cell r="Q265">
            <v>4</v>
          </cell>
          <cell r="R265">
            <v>24000</v>
          </cell>
          <cell r="S265">
            <v>96000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379001.7</v>
          </cell>
          <cell r="AA265">
            <v>37900.170000000006</v>
          </cell>
          <cell r="AB265">
            <v>18950.085000000003</v>
          </cell>
          <cell r="AC265">
            <v>435851.95500000002</v>
          </cell>
        </row>
        <row r="266">
          <cell r="B266">
            <v>2709</v>
          </cell>
          <cell r="C266" t="str">
            <v>Hà Thu Hằng</v>
          </cell>
          <cell r="D266" t="str">
            <v>LT</v>
          </cell>
          <cell r="E266">
            <v>353</v>
          </cell>
          <cell r="F266">
            <v>365</v>
          </cell>
          <cell r="G266">
            <v>12</v>
          </cell>
          <cell r="H266">
            <v>10</v>
          </cell>
          <cell r="I266">
            <v>7500</v>
          </cell>
          <cell r="J266">
            <v>75000</v>
          </cell>
          <cell r="K266">
            <v>2</v>
          </cell>
          <cell r="L266">
            <v>8800.17</v>
          </cell>
          <cell r="M266">
            <v>17600.34</v>
          </cell>
          <cell r="N266">
            <v>0</v>
          </cell>
          <cell r="O266" t="str">
            <v/>
          </cell>
          <cell r="P266" t="str">
            <v/>
          </cell>
          <cell r="Q266">
            <v>0</v>
          </cell>
          <cell r="R266" t="str">
            <v/>
          </cell>
          <cell r="S266" t="str">
            <v/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92600.34</v>
          </cell>
          <cell r="AA266">
            <v>9260.0339999999997</v>
          </cell>
          <cell r="AB266">
            <v>4630.0169999999998</v>
          </cell>
          <cell r="AC266">
            <v>106490.391</v>
          </cell>
        </row>
        <row r="267">
          <cell r="B267">
            <v>2710</v>
          </cell>
          <cell r="C267" t="str">
            <v>Nguyễn Thị Thu Trang</v>
          </cell>
          <cell r="D267" t="str">
            <v>LT</v>
          </cell>
          <cell r="E267">
            <v>696</v>
          </cell>
          <cell r="F267">
            <v>718</v>
          </cell>
          <cell r="G267">
            <v>22</v>
          </cell>
          <cell r="H267">
            <v>10</v>
          </cell>
          <cell r="I267">
            <v>7500</v>
          </cell>
          <cell r="J267">
            <v>75000</v>
          </cell>
          <cell r="K267">
            <v>10</v>
          </cell>
          <cell r="L267">
            <v>8800.17</v>
          </cell>
          <cell r="M267">
            <v>88001.7</v>
          </cell>
          <cell r="N267">
            <v>2</v>
          </cell>
          <cell r="O267">
            <v>12000</v>
          </cell>
          <cell r="P267">
            <v>24000</v>
          </cell>
          <cell r="Q267">
            <v>0</v>
          </cell>
          <cell r="R267" t="str">
            <v/>
          </cell>
          <cell r="S267" t="str">
            <v/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187001.7</v>
          </cell>
          <cell r="AA267">
            <v>18700.170000000002</v>
          </cell>
          <cell r="AB267">
            <v>9350.0850000000009</v>
          </cell>
          <cell r="AC267">
            <v>215051.95500000002</v>
          </cell>
        </row>
        <row r="268">
          <cell r="B268">
            <v>2711</v>
          </cell>
          <cell r="C268" t="str">
            <v>Nguyễn Ngọc Tuấn</v>
          </cell>
          <cell r="D268" t="str">
            <v>LT</v>
          </cell>
          <cell r="E268">
            <v>842</v>
          </cell>
          <cell r="F268">
            <v>859</v>
          </cell>
          <cell r="G268">
            <v>17</v>
          </cell>
          <cell r="H268">
            <v>10</v>
          </cell>
          <cell r="I268">
            <v>7500</v>
          </cell>
          <cell r="J268">
            <v>75000</v>
          </cell>
          <cell r="K268">
            <v>7</v>
          </cell>
          <cell r="L268">
            <v>8800.17</v>
          </cell>
          <cell r="M268">
            <v>61601.19</v>
          </cell>
          <cell r="N268">
            <v>0</v>
          </cell>
          <cell r="O268" t="str">
            <v/>
          </cell>
          <cell r="P268" t="str">
            <v/>
          </cell>
          <cell r="Q268">
            <v>0</v>
          </cell>
          <cell r="R268" t="str">
            <v/>
          </cell>
          <cell r="S268" t="str">
            <v/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136601.19</v>
          </cell>
          <cell r="AA268">
            <v>13660.119000000001</v>
          </cell>
          <cell r="AB268">
            <v>6830.0595000000003</v>
          </cell>
          <cell r="AC268">
            <v>157091.36850000001</v>
          </cell>
        </row>
        <row r="269">
          <cell r="B269">
            <v>2801</v>
          </cell>
          <cell r="C269" t="str">
            <v>Nguyễn Thị Xuân</v>
          </cell>
          <cell r="D269" t="str">
            <v>LT</v>
          </cell>
          <cell r="E269">
            <v>448</v>
          </cell>
          <cell r="F269">
            <v>463</v>
          </cell>
          <cell r="G269">
            <v>15</v>
          </cell>
          <cell r="H269">
            <v>10</v>
          </cell>
          <cell r="I269">
            <v>7500</v>
          </cell>
          <cell r="J269">
            <v>75000</v>
          </cell>
          <cell r="K269">
            <v>5</v>
          </cell>
          <cell r="L269">
            <v>8800.17</v>
          </cell>
          <cell r="M269">
            <v>44000.85</v>
          </cell>
          <cell r="N269">
            <v>0</v>
          </cell>
          <cell r="O269" t="str">
            <v/>
          </cell>
          <cell r="P269" t="str">
            <v/>
          </cell>
          <cell r="Q269">
            <v>0</v>
          </cell>
          <cell r="R269" t="str">
            <v/>
          </cell>
          <cell r="S269" t="str">
            <v/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119000.85</v>
          </cell>
          <cell r="AA269">
            <v>11900.085000000001</v>
          </cell>
          <cell r="AB269">
            <v>5950.0425000000005</v>
          </cell>
          <cell r="AC269">
            <v>136850.97750000001</v>
          </cell>
        </row>
        <row r="270">
          <cell r="B270">
            <v>2802</v>
          </cell>
          <cell r="C270" t="str">
            <v>Nguyễn Mạnh Vinh</v>
          </cell>
          <cell r="D270" t="str">
            <v>LT</v>
          </cell>
          <cell r="E270">
            <v>592</v>
          </cell>
          <cell r="F270">
            <v>605</v>
          </cell>
          <cell r="G270">
            <v>13</v>
          </cell>
          <cell r="H270">
            <v>10</v>
          </cell>
          <cell r="I270">
            <v>7500</v>
          </cell>
          <cell r="J270">
            <v>75000</v>
          </cell>
          <cell r="K270">
            <v>3</v>
          </cell>
          <cell r="L270">
            <v>8800.17</v>
          </cell>
          <cell r="M270">
            <v>26400.510000000002</v>
          </cell>
          <cell r="N270">
            <v>0</v>
          </cell>
          <cell r="O270" t="str">
            <v/>
          </cell>
          <cell r="P270" t="str">
            <v/>
          </cell>
          <cell r="Q270">
            <v>0</v>
          </cell>
          <cell r="R270" t="str">
            <v/>
          </cell>
          <cell r="S270" t="str">
            <v/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101400.51000000001</v>
          </cell>
          <cell r="AA270">
            <v>10140.051000000001</v>
          </cell>
          <cell r="AB270">
            <v>5070.0255000000006</v>
          </cell>
          <cell r="AC270">
            <v>116610.58650000002</v>
          </cell>
        </row>
        <row r="271">
          <cell r="B271">
            <v>2803</v>
          </cell>
          <cell r="C271" t="str">
            <v>Nguyễn Phương Nhung</v>
          </cell>
          <cell r="D271" t="str">
            <v>LT</v>
          </cell>
          <cell r="E271">
            <v>392</v>
          </cell>
          <cell r="F271">
            <v>409</v>
          </cell>
          <cell r="G271">
            <v>17</v>
          </cell>
          <cell r="H271">
            <v>10</v>
          </cell>
          <cell r="I271">
            <v>7500</v>
          </cell>
          <cell r="J271">
            <v>75000</v>
          </cell>
          <cell r="K271">
            <v>7</v>
          </cell>
          <cell r="L271">
            <v>8800.17</v>
          </cell>
          <cell r="M271">
            <v>61601.19</v>
          </cell>
          <cell r="N271">
            <v>0</v>
          </cell>
          <cell r="O271" t="str">
            <v/>
          </cell>
          <cell r="P271" t="str">
            <v/>
          </cell>
          <cell r="Q271">
            <v>0</v>
          </cell>
          <cell r="R271" t="str">
            <v/>
          </cell>
          <cell r="S271" t="str">
            <v/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136601.19</v>
          </cell>
          <cell r="AA271">
            <v>13660.119000000001</v>
          </cell>
          <cell r="AB271">
            <v>6830.0595000000003</v>
          </cell>
          <cell r="AC271">
            <v>157091.36850000001</v>
          </cell>
        </row>
        <row r="272">
          <cell r="B272">
            <v>2804</v>
          </cell>
          <cell r="C272" t="str">
            <v>Nguyễn Quốc Minh</v>
          </cell>
          <cell r="D272" t="str">
            <v>LT</v>
          </cell>
          <cell r="E272">
            <v>357</v>
          </cell>
          <cell r="F272">
            <v>386</v>
          </cell>
          <cell r="G272">
            <v>29</v>
          </cell>
          <cell r="H272">
            <v>10</v>
          </cell>
          <cell r="I272">
            <v>7500</v>
          </cell>
          <cell r="J272">
            <v>75000</v>
          </cell>
          <cell r="K272">
            <v>10</v>
          </cell>
          <cell r="L272">
            <v>8800.17</v>
          </cell>
          <cell r="M272">
            <v>88001.7</v>
          </cell>
          <cell r="N272">
            <v>9</v>
          </cell>
          <cell r="O272">
            <v>12000</v>
          </cell>
          <cell r="P272">
            <v>108000</v>
          </cell>
          <cell r="Q272">
            <v>0</v>
          </cell>
          <cell r="R272" t="str">
            <v/>
          </cell>
          <cell r="S272" t="str">
            <v/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271001.7</v>
          </cell>
          <cell r="AA272">
            <v>27100.170000000002</v>
          </cell>
          <cell r="AB272">
            <v>13550.085000000001</v>
          </cell>
          <cell r="AC272">
            <v>311651.95500000002</v>
          </cell>
        </row>
        <row r="273">
          <cell r="B273">
            <v>2805</v>
          </cell>
          <cell r="C273" t="str">
            <v>Nguyễn Thị Toàn</v>
          </cell>
          <cell r="D273" t="str">
            <v>LT</v>
          </cell>
          <cell r="E273">
            <v>688</v>
          </cell>
          <cell r="F273">
            <v>693</v>
          </cell>
          <cell r="G273">
            <v>5</v>
          </cell>
          <cell r="H273">
            <v>5</v>
          </cell>
          <cell r="I273">
            <v>7500</v>
          </cell>
          <cell r="J273">
            <v>37500</v>
          </cell>
          <cell r="K273">
            <v>0</v>
          </cell>
          <cell r="L273" t="str">
            <v/>
          </cell>
          <cell r="M273" t="str">
            <v/>
          </cell>
          <cell r="N273">
            <v>0</v>
          </cell>
          <cell r="O273" t="str">
            <v/>
          </cell>
          <cell r="P273" t="str">
            <v/>
          </cell>
          <cell r="Q273">
            <v>0</v>
          </cell>
          <cell r="R273" t="str">
            <v/>
          </cell>
          <cell r="S273" t="str">
            <v/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37500</v>
          </cell>
          <cell r="AA273">
            <v>3750</v>
          </cell>
          <cell r="AB273">
            <v>1875</v>
          </cell>
          <cell r="AC273">
            <v>43125</v>
          </cell>
        </row>
        <row r="274">
          <cell r="B274">
            <v>2806</v>
          </cell>
          <cell r="C274" t="str">
            <v>Trần Kim Oanh</v>
          </cell>
          <cell r="D274" t="str">
            <v>LT</v>
          </cell>
          <cell r="E274">
            <v>293</v>
          </cell>
          <cell r="F274">
            <v>312</v>
          </cell>
          <cell r="G274">
            <v>19</v>
          </cell>
          <cell r="H274">
            <v>10</v>
          </cell>
          <cell r="I274">
            <v>7500</v>
          </cell>
          <cell r="J274">
            <v>75000</v>
          </cell>
          <cell r="K274">
            <v>9</v>
          </cell>
          <cell r="L274">
            <v>8800.17</v>
          </cell>
          <cell r="M274">
            <v>79201.53</v>
          </cell>
          <cell r="N274">
            <v>0</v>
          </cell>
          <cell r="O274" t="str">
            <v/>
          </cell>
          <cell r="P274" t="str">
            <v/>
          </cell>
          <cell r="Q274">
            <v>0</v>
          </cell>
          <cell r="R274" t="str">
            <v/>
          </cell>
          <cell r="S274" t="str">
            <v/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154201.53</v>
          </cell>
          <cell r="AA274">
            <v>15420.153</v>
          </cell>
          <cell r="AB274">
            <v>7710.0765000000001</v>
          </cell>
          <cell r="AC274">
            <v>177331.75949999999</v>
          </cell>
        </row>
        <row r="275">
          <cell r="B275">
            <v>2807</v>
          </cell>
          <cell r="C275" t="str">
            <v>Lê Thị Thanh Bình</v>
          </cell>
          <cell r="D275" t="str">
            <v>LT</v>
          </cell>
          <cell r="E275">
            <v>304</v>
          </cell>
          <cell r="F275">
            <v>319</v>
          </cell>
          <cell r="G275">
            <v>15</v>
          </cell>
          <cell r="H275">
            <v>10</v>
          </cell>
          <cell r="I275">
            <v>7500</v>
          </cell>
          <cell r="J275">
            <v>75000</v>
          </cell>
          <cell r="K275">
            <v>5</v>
          </cell>
          <cell r="L275">
            <v>8800.17</v>
          </cell>
          <cell r="M275">
            <v>44000.85</v>
          </cell>
          <cell r="N275">
            <v>0</v>
          </cell>
          <cell r="O275" t="str">
            <v/>
          </cell>
          <cell r="P275" t="str">
            <v/>
          </cell>
          <cell r="Q275">
            <v>0</v>
          </cell>
          <cell r="R275" t="str">
            <v/>
          </cell>
          <cell r="S275" t="str">
            <v/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119000.85</v>
          </cell>
          <cell r="AA275">
            <v>11900.085000000001</v>
          </cell>
          <cell r="AB275">
            <v>5950.0425000000005</v>
          </cell>
          <cell r="AC275">
            <v>136850.97750000001</v>
          </cell>
        </row>
        <row r="276">
          <cell r="B276">
            <v>2808</v>
          </cell>
          <cell r="C276" t="str">
            <v>Ngô Hùng Cường</v>
          </cell>
          <cell r="D276" t="str">
            <v>LT</v>
          </cell>
          <cell r="E276">
            <v>474</v>
          </cell>
          <cell r="F276">
            <v>486</v>
          </cell>
          <cell r="G276">
            <v>12</v>
          </cell>
          <cell r="H276">
            <v>10</v>
          </cell>
          <cell r="I276">
            <v>7500</v>
          </cell>
          <cell r="J276">
            <v>75000</v>
          </cell>
          <cell r="K276">
            <v>2</v>
          </cell>
          <cell r="L276">
            <v>8800.17</v>
          </cell>
          <cell r="M276">
            <v>17600.34</v>
          </cell>
          <cell r="N276">
            <v>0</v>
          </cell>
          <cell r="O276" t="str">
            <v/>
          </cell>
          <cell r="P276" t="str">
            <v/>
          </cell>
          <cell r="Q276">
            <v>0</v>
          </cell>
          <cell r="R276" t="str">
            <v/>
          </cell>
          <cell r="S276" t="str">
            <v/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92600.34</v>
          </cell>
          <cell r="AA276">
            <v>9260.0339999999997</v>
          </cell>
          <cell r="AB276">
            <v>4630.0169999999998</v>
          </cell>
          <cell r="AC276">
            <v>106490.391</v>
          </cell>
        </row>
        <row r="277">
          <cell r="B277">
            <v>2809</v>
          </cell>
          <cell r="C277" t="str">
            <v>Nguyễn Anh Tuấn</v>
          </cell>
          <cell r="D277" t="str">
            <v>LT</v>
          </cell>
          <cell r="E277">
            <v>354</v>
          </cell>
          <cell r="F277">
            <v>363</v>
          </cell>
          <cell r="G277">
            <v>9</v>
          </cell>
          <cell r="H277">
            <v>9</v>
          </cell>
          <cell r="I277">
            <v>7500</v>
          </cell>
          <cell r="J277">
            <v>67500</v>
          </cell>
          <cell r="K277">
            <v>0</v>
          </cell>
          <cell r="L277" t="str">
            <v/>
          </cell>
          <cell r="M277" t="str">
            <v/>
          </cell>
          <cell r="N277">
            <v>0</v>
          </cell>
          <cell r="O277" t="str">
            <v/>
          </cell>
          <cell r="P277" t="str">
            <v/>
          </cell>
          <cell r="Q277">
            <v>0</v>
          </cell>
          <cell r="R277" t="str">
            <v/>
          </cell>
          <cell r="S277" t="str">
            <v/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67500</v>
          </cell>
          <cell r="AA277">
            <v>6750</v>
          </cell>
          <cell r="AB277">
            <v>3375</v>
          </cell>
          <cell r="AC277">
            <v>77625</v>
          </cell>
        </row>
        <row r="278">
          <cell r="B278">
            <v>2810</v>
          </cell>
          <cell r="C278" t="str">
            <v>Trịnh Công Tân</v>
          </cell>
          <cell r="D278" t="str">
            <v>LT</v>
          </cell>
          <cell r="E278">
            <v>362</v>
          </cell>
          <cell r="F278">
            <v>371</v>
          </cell>
          <cell r="G278">
            <v>9</v>
          </cell>
          <cell r="H278">
            <v>9</v>
          </cell>
          <cell r="I278">
            <v>7500</v>
          </cell>
          <cell r="J278">
            <v>67500</v>
          </cell>
          <cell r="K278">
            <v>0</v>
          </cell>
          <cell r="L278" t="str">
            <v/>
          </cell>
          <cell r="M278" t="str">
            <v/>
          </cell>
          <cell r="N278">
            <v>0</v>
          </cell>
          <cell r="O278" t="str">
            <v/>
          </cell>
          <cell r="P278" t="str">
            <v/>
          </cell>
          <cell r="Q278">
            <v>0</v>
          </cell>
          <cell r="R278" t="str">
            <v/>
          </cell>
          <cell r="S278" t="str">
            <v/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67500</v>
          </cell>
          <cell r="AA278">
            <v>6750</v>
          </cell>
          <cell r="AB278">
            <v>3375</v>
          </cell>
          <cell r="AC278">
            <v>77625</v>
          </cell>
        </row>
        <row r="279">
          <cell r="B279">
            <v>2811</v>
          </cell>
          <cell r="C279" t="str">
            <v>Đỗ Văn Dũng</v>
          </cell>
          <cell r="D279" t="str">
            <v>LT</v>
          </cell>
          <cell r="E279">
            <v>873</v>
          </cell>
          <cell r="F279">
            <v>902</v>
          </cell>
          <cell r="G279">
            <v>29</v>
          </cell>
          <cell r="H279">
            <v>10</v>
          </cell>
          <cell r="I279">
            <v>7500</v>
          </cell>
          <cell r="J279">
            <v>75000</v>
          </cell>
          <cell r="K279">
            <v>10</v>
          </cell>
          <cell r="L279">
            <v>8800.17</v>
          </cell>
          <cell r="M279">
            <v>88001.7</v>
          </cell>
          <cell r="N279">
            <v>9</v>
          </cell>
          <cell r="O279">
            <v>12000</v>
          </cell>
          <cell r="P279">
            <v>108000</v>
          </cell>
          <cell r="Q279">
            <v>0</v>
          </cell>
          <cell r="R279" t="str">
            <v/>
          </cell>
          <cell r="S279" t="str">
            <v/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271001.7</v>
          </cell>
          <cell r="AA279">
            <v>27100.170000000002</v>
          </cell>
          <cell r="AB279">
            <v>13550.085000000001</v>
          </cell>
          <cell r="AC279">
            <v>311651.95500000002</v>
          </cell>
        </row>
        <row r="280">
          <cell r="B280">
            <v>2901</v>
          </cell>
          <cell r="C280" t="str">
            <v>Lê Thanh Tuấn</v>
          </cell>
          <cell r="D280" t="str">
            <v>LT</v>
          </cell>
          <cell r="E280">
            <v>989</v>
          </cell>
          <cell r="F280">
            <v>1013</v>
          </cell>
          <cell r="G280">
            <v>24</v>
          </cell>
          <cell r="H280">
            <v>10</v>
          </cell>
          <cell r="I280">
            <v>7500</v>
          </cell>
          <cell r="J280">
            <v>75000</v>
          </cell>
          <cell r="K280">
            <v>10</v>
          </cell>
          <cell r="L280">
            <v>8800.17</v>
          </cell>
          <cell r="M280">
            <v>88001.7</v>
          </cell>
          <cell r="N280">
            <v>4</v>
          </cell>
          <cell r="O280">
            <v>12000</v>
          </cell>
          <cell r="P280">
            <v>48000</v>
          </cell>
          <cell r="Q280">
            <v>0</v>
          </cell>
          <cell r="R280" t="str">
            <v/>
          </cell>
          <cell r="S280" t="str">
            <v/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211001.7</v>
          </cell>
          <cell r="AA280">
            <v>21100.170000000002</v>
          </cell>
          <cell r="AB280">
            <v>10550.085000000001</v>
          </cell>
          <cell r="AC280">
            <v>242651.95500000002</v>
          </cell>
        </row>
        <row r="281">
          <cell r="B281">
            <v>2902</v>
          </cell>
          <cell r="C281" t="str">
            <v>Doãn Chí Công</v>
          </cell>
          <cell r="D281" t="str">
            <v>LT</v>
          </cell>
          <cell r="E281">
            <v>620</v>
          </cell>
          <cell r="F281">
            <v>640</v>
          </cell>
          <cell r="G281">
            <v>20</v>
          </cell>
          <cell r="H281">
            <v>10</v>
          </cell>
          <cell r="I281">
            <v>7500</v>
          </cell>
          <cell r="J281">
            <v>75000</v>
          </cell>
          <cell r="K281">
            <v>10</v>
          </cell>
          <cell r="L281">
            <v>8800.17</v>
          </cell>
          <cell r="M281">
            <v>88001.7</v>
          </cell>
          <cell r="N281">
            <v>0</v>
          </cell>
          <cell r="O281" t="str">
            <v/>
          </cell>
          <cell r="P281" t="str">
            <v/>
          </cell>
          <cell r="Q281">
            <v>0</v>
          </cell>
          <cell r="R281" t="str">
            <v/>
          </cell>
          <cell r="S281" t="str">
            <v/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163001.70000000001</v>
          </cell>
          <cell r="AA281">
            <v>16300.170000000002</v>
          </cell>
          <cell r="AB281">
            <v>8150.0850000000009</v>
          </cell>
          <cell r="AC281">
            <v>187451.95500000002</v>
          </cell>
        </row>
        <row r="282">
          <cell r="B282">
            <v>2903</v>
          </cell>
          <cell r="C282" t="str">
            <v>Đoàn Hoàng Kiên</v>
          </cell>
          <cell r="D282" t="str">
            <v>LT</v>
          </cell>
          <cell r="E282">
            <v>557</v>
          </cell>
          <cell r="F282">
            <v>577</v>
          </cell>
          <cell r="G282">
            <v>20</v>
          </cell>
          <cell r="H282">
            <v>10</v>
          </cell>
          <cell r="I282">
            <v>7500</v>
          </cell>
          <cell r="J282">
            <v>75000</v>
          </cell>
          <cell r="K282">
            <v>10</v>
          </cell>
          <cell r="L282">
            <v>8800.17</v>
          </cell>
          <cell r="M282">
            <v>88001.7</v>
          </cell>
          <cell r="N282">
            <v>0</v>
          </cell>
          <cell r="O282" t="str">
            <v/>
          </cell>
          <cell r="P282" t="str">
            <v/>
          </cell>
          <cell r="Q282">
            <v>0</v>
          </cell>
          <cell r="R282" t="str">
            <v/>
          </cell>
          <cell r="S282" t="str">
            <v/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163001.70000000001</v>
          </cell>
          <cell r="AA282">
            <v>16300.170000000002</v>
          </cell>
          <cell r="AB282">
            <v>8150.0850000000009</v>
          </cell>
          <cell r="AC282">
            <v>187451.95500000002</v>
          </cell>
        </row>
        <row r="283">
          <cell r="B283">
            <v>2904</v>
          </cell>
          <cell r="C283" t="str">
            <v>Dương Minh Chiến</v>
          </cell>
          <cell r="D283" t="str">
            <v>LT</v>
          </cell>
          <cell r="E283">
            <v>394</v>
          </cell>
          <cell r="F283">
            <v>414</v>
          </cell>
          <cell r="G283">
            <v>20</v>
          </cell>
          <cell r="H283">
            <v>10</v>
          </cell>
          <cell r="I283">
            <v>7500</v>
          </cell>
          <cell r="J283">
            <v>75000</v>
          </cell>
          <cell r="K283">
            <v>10</v>
          </cell>
          <cell r="L283">
            <v>8800.17</v>
          </cell>
          <cell r="M283">
            <v>88001.7</v>
          </cell>
          <cell r="N283">
            <v>0</v>
          </cell>
          <cell r="O283" t="str">
            <v/>
          </cell>
          <cell r="P283" t="str">
            <v/>
          </cell>
          <cell r="Q283">
            <v>0</v>
          </cell>
          <cell r="R283" t="str">
            <v/>
          </cell>
          <cell r="S283" t="str">
            <v/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163001.70000000001</v>
          </cell>
          <cell r="AA283">
            <v>16300.170000000002</v>
          </cell>
          <cell r="AB283">
            <v>8150.0850000000009</v>
          </cell>
          <cell r="AC283">
            <v>187451.95500000002</v>
          </cell>
        </row>
        <row r="284">
          <cell r="B284">
            <v>2905</v>
          </cell>
          <cell r="C284" t="str">
            <v xml:space="preserve">Vũ Nguyễn Vân Anh </v>
          </cell>
          <cell r="D284" t="str">
            <v>LT</v>
          </cell>
          <cell r="E284">
            <v>455</v>
          </cell>
          <cell r="F284">
            <v>464</v>
          </cell>
          <cell r="G284">
            <v>9</v>
          </cell>
          <cell r="H284">
            <v>9</v>
          </cell>
          <cell r="I284">
            <v>7500</v>
          </cell>
          <cell r="J284">
            <v>67500</v>
          </cell>
          <cell r="K284">
            <v>0</v>
          </cell>
          <cell r="L284" t="str">
            <v/>
          </cell>
          <cell r="M284" t="str">
            <v/>
          </cell>
          <cell r="N284">
            <v>0</v>
          </cell>
          <cell r="O284" t="str">
            <v/>
          </cell>
          <cell r="P284" t="str">
            <v/>
          </cell>
          <cell r="Q284">
            <v>0</v>
          </cell>
          <cell r="R284" t="str">
            <v/>
          </cell>
          <cell r="S284" t="str">
            <v/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67500</v>
          </cell>
          <cell r="AA284">
            <v>6750</v>
          </cell>
          <cell r="AB284">
            <v>3375</v>
          </cell>
          <cell r="AC284">
            <v>77625</v>
          </cell>
        </row>
        <row r="285">
          <cell r="B285">
            <v>2906</v>
          </cell>
          <cell r="C285" t="str">
            <v>Vũ Văn Kiên</v>
          </cell>
          <cell r="D285" t="str">
            <v>LT</v>
          </cell>
          <cell r="E285">
            <v>483</v>
          </cell>
          <cell r="F285">
            <v>498</v>
          </cell>
          <cell r="G285">
            <v>15</v>
          </cell>
          <cell r="H285">
            <v>10</v>
          </cell>
          <cell r="I285">
            <v>7500</v>
          </cell>
          <cell r="J285">
            <v>75000</v>
          </cell>
          <cell r="K285">
            <v>5</v>
          </cell>
          <cell r="L285">
            <v>8800.17</v>
          </cell>
          <cell r="M285">
            <v>44000.85</v>
          </cell>
          <cell r="N285">
            <v>0</v>
          </cell>
          <cell r="O285" t="str">
            <v/>
          </cell>
          <cell r="P285" t="str">
            <v/>
          </cell>
          <cell r="Q285">
            <v>0</v>
          </cell>
          <cell r="R285" t="str">
            <v/>
          </cell>
          <cell r="S285" t="str">
            <v/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119000.85</v>
          </cell>
          <cell r="AA285">
            <v>11900.085000000001</v>
          </cell>
          <cell r="AB285">
            <v>5950.0425000000005</v>
          </cell>
          <cell r="AC285">
            <v>136850.97750000001</v>
          </cell>
        </row>
        <row r="286">
          <cell r="B286">
            <v>2907</v>
          </cell>
          <cell r="C286" t="str">
            <v>Lê Xuân Đức</v>
          </cell>
          <cell r="D286" t="str">
            <v>LT</v>
          </cell>
          <cell r="E286">
            <v>494</v>
          </cell>
          <cell r="F286">
            <v>504</v>
          </cell>
          <cell r="G286">
            <v>10</v>
          </cell>
          <cell r="H286">
            <v>10</v>
          </cell>
          <cell r="I286">
            <v>7500</v>
          </cell>
          <cell r="J286">
            <v>75000</v>
          </cell>
          <cell r="K286">
            <v>0</v>
          </cell>
          <cell r="L286" t="str">
            <v/>
          </cell>
          <cell r="M286" t="str">
            <v/>
          </cell>
          <cell r="N286">
            <v>0</v>
          </cell>
          <cell r="O286" t="str">
            <v/>
          </cell>
          <cell r="P286" t="str">
            <v/>
          </cell>
          <cell r="Q286">
            <v>0</v>
          </cell>
          <cell r="R286" t="str">
            <v/>
          </cell>
          <cell r="S286" t="str">
            <v/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75000</v>
          </cell>
          <cell r="AA286">
            <v>7500</v>
          </cell>
          <cell r="AB286">
            <v>3750</v>
          </cell>
          <cell r="AC286">
            <v>86250</v>
          </cell>
        </row>
        <row r="287">
          <cell r="B287">
            <v>2908</v>
          </cell>
          <cell r="C287" t="str">
            <v>Vương Nguyên Yến Linh</v>
          </cell>
          <cell r="D287" t="str">
            <v>LT</v>
          </cell>
          <cell r="E287">
            <v>528</v>
          </cell>
          <cell r="F287">
            <v>539</v>
          </cell>
          <cell r="G287">
            <v>11</v>
          </cell>
          <cell r="H287">
            <v>10</v>
          </cell>
          <cell r="I287">
            <v>7500</v>
          </cell>
          <cell r="J287">
            <v>75000</v>
          </cell>
          <cell r="K287">
            <v>1</v>
          </cell>
          <cell r="L287">
            <v>8800.17</v>
          </cell>
          <cell r="M287">
            <v>8800.17</v>
          </cell>
          <cell r="N287">
            <v>0</v>
          </cell>
          <cell r="O287" t="str">
            <v/>
          </cell>
          <cell r="P287" t="str">
            <v/>
          </cell>
          <cell r="Q287">
            <v>0</v>
          </cell>
          <cell r="R287" t="str">
            <v/>
          </cell>
          <cell r="S287" t="str">
            <v/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83800.17</v>
          </cell>
          <cell r="AA287">
            <v>8380.0169999999998</v>
          </cell>
          <cell r="AB287">
            <v>4190.0084999999999</v>
          </cell>
          <cell r="AC287">
            <v>96370.195500000002</v>
          </cell>
        </row>
        <row r="288">
          <cell r="B288">
            <v>2909</v>
          </cell>
          <cell r="C288" t="str">
            <v>Hồ Sỹ Hòa</v>
          </cell>
          <cell r="D288" t="str">
            <v>LT</v>
          </cell>
          <cell r="E288">
            <v>621</v>
          </cell>
          <cell r="F288">
            <v>631</v>
          </cell>
          <cell r="G288">
            <v>10</v>
          </cell>
          <cell r="H288">
            <v>10</v>
          </cell>
          <cell r="I288">
            <v>7500</v>
          </cell>
          <cell r="J288">
            <v>75000</v>
          </cell>
          <cell r="K288">
            <v>0</v>
          </cell>
          <cell r="L288" t="str">
            <v/>
          </cell>
          <cell r="M288" t="str">
            <v/>
          </cell>
          <cell r="N288">
            <v>0</v>
          </cell>
          <cell r="O288" t="str">
            <v/>
          </cell>
          <cell r="P288" t="str">
            <v/>
          </cell>
          <cell r="Q288">
            <v>0</v>
          </cell>
          <cell r="R288" t="str">
            <v/>
          </cell>
          <cell r="S288" t="str">
            <v/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75000</v>
          </cell>
          <cell r="AA288">
            <v>7500</v>
          </cell>
          <cell r="AB288">
            <v>3750</v>
          </cell>
          <cell r="AC288">
            <v>86250</v>
          </cell>
        </row>
        <row r="289">
          <cell r="B289">
            <v>2910</v>
          </cell>
          <cell r="C289" t="str">
            <v>Trương Công Lượng</v>
          </cell>
          <cell r="D289" t="str">
            <v>LT</v>
          </cell>
          <cell r="E289">
            <v>588</v>
          </cell>
          <cell r="F289">
            <v>603</v>
          </cell>
          <cell r="G289">
            <v>15</v>
          </cell>
          <cell r="H289">
            <v>10</v>
          </cell>
          <cell r="I289">
            <v>7500</v>
          </cell>
          <cell r="J289">
            <v>75000</v>
          </cell>
          <cell r="K289">
            <v>5</v>
          </cell>
          <cell r="L289">
            <v>8800.17</v>
          </cell>
          <cell r="M289">
            <v>44000.85</v>
          </cell>
          <cell r="N289">
            <v>0</v>
          </cell>
          <cell r="O289" t="str">
            <v/>
          </cell>
          <cell r="P289" t="str">
            <v/>
          </cell>
          <cell r="Q289">
            <v>0</v>
          </cell>
          <cell r="R289" t="str">
            <v/>
          </cell>
          <cell r="S289" t="str">
            <v/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119000.85</v>
          </cell>
          <cell r="AA289">
            <v>11900.085000000001</v>
          </cell>
          <cell r="AB289">
            <v>5950.0425000000005</v>
          </cell>
          <cell r="AC289">
            <v>136850.97750000001</v>
          </cell>
        </row>
        <row r="290">
          <cell r="B290">
            <v>2911</v>
          </cell>
          <cell r="C290" t="str">
            <v>Nguyễn Thùy Vân</v>
          </cell>
          <cell r="D290" t="str">
            <v>LT</v>
          </cell>
          <cell r="E290">
            <v>599</v>
          </cell>
          <cell r="F290">
            <v>612</v>
          </cell>
          <cell r="G290">
            <v>13</v>
          </cell>
          <cell r="H290">
            <v>10</v>
          </cell>
          <cell r="I290">
            <v>7500</v>
          </cell>
          <cell r="J290">
            <v>75000</v>
          </cell>
          <cell r="K290">
            <v>3</v>
          </cell>
          <cell r="L290">
            <v>8800.17</v>
          </cell>
          <cell r="M290">
            <v>26400.510000000002</v>
          </cell>
          <cell r="N290">
            <v>0</v>
          </cell>
          <cell r="O290" t="str">
            <v/>
          </cell>
          <cell r="P290" t="str">
            <v/>
          </cell>
          <cell r="Q290">
            <v>0</v>
          </cell>
          <cell r="R290" t="str">
            <v/>
          </cell>
          <cell r="S290" t="str">
            <v/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101400.51000000001</v>
          </cell>
          <cell r="AA290">
            <v>10140.051000000001</v>
          </cell>
          <cell r="AB290">
            <v>5070.0255000000006</v>
          </cell>
          <cell r="AC290">
            <v>116610.58650000002</v>
          </cell>
        </row>
        <row r="291">
          <cell r="B291">
            <v>3001</v>
          </cell>
          <cell r="C291" t="str">
            <v xml:space="preserve">Vũ Phú Dũng </v>
          </cell>
          <cell r="D291" t="str">
            <v>LT</v>
          </cell>
          <cell r="E291">
            <v>598</v>
          </cell>
          <cell r="F291">
            <v>618</v>
          </cell>
          <cell r="G291">
            <v>20</v>
          </cell>
          <cell r="H291">
            <v>10</v>
          </cell>
          <cell r="I291">
            <v>7500</v>
          </cell>
          <cell r="J291">
            <v>75000</v>
          </cell>
          <cell r="K291">
            <v>10</v>
          </cell>
          <cell r="L291">
            <v>8800.17</v>
          </cell>
          <cell r="M291">
            <v>88001.7</v>
          </cell>
          <cell r="N291">
            <v>0</v>
          </cell>
          <cell r="O291" t="str">
            <v/>
          </cell>
          <cell r="P291" t="str">
            <v/>
          </cell>
          <cell r="Q291">
            <v>0</v>
          </cell>
          <cell r="R291" t="str">
            <v/>
          </cell>
          <cell r="S291" t="str">
            <v/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163001.70000000001</v>
          </cell>
          <cell r="AA291">
            <v>16300.170000000002</v>
          </cell>
          <cell r="AB291">
            <v>8150.0850000000009</v>
          </cell>
          <cell r="AC291">
            <v>187451.95500000002</v>
          </cell>
        </row>
        <row r="292">
          <cell r="B292">
            <v>3002</v>
          </cell>
          <cell r="C292" t="str">
            <v>Nguyễn Mạnh Hùng</v>
          </cell>
          <cell r="D292" t="str">
            <v>LT</v>
          </cell>
          <cell r="E292">
            <v>887</v>
          </cell>
          <cell r="F292">
            <v>909</v>
          </cell>
          <cell r="G292">
            <v>22</v>
          </cell>
          <cell r="H292">
            <v>10</v>
          </cell>
          <cell r="I292">
            <v>7500</v>
          </cell>
          <cell r="J292">
            <v>75000</v>
          </cell>
          <cell r="K292">
            <v>10</v>
          </cell>
          <cell r="L292">
            <v>8800.17</v>
          </cell>
          <cell r="M292">
            <v>88001.7</v>
          </cell>
          <cell r="N292">
            <v>2</v>
          </cell>
          <cell r="O292">
            <v>12000</v>
          </cell>
          <cell r="P292">
            <v>24000</v>
          </cell>
          <cell r="Q292">
            <v>0</v>
          </cell>
          <cell r="R292" t="str">
            <v/>
          </cell>
          <cell r="S292" t="str">
            <v/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187001.7</v>
          </cell>
          <cell r="AA292">
            <v>18700.170000000002</v>
          </cell>
          <cell r="AB292">
            <v>9350.0850000000009</v>
          </cell>
          <cell r="AC292">
            <v>215051.95500000002</v>
          </cell>
        </row>
        <row r="293">
          <cell r="B293">
            <v>3003</v>
          </cell>
          <cell r="C293" t="str">
            <v>Hoàng Văn Tuân</v>
          </cell>
          <cell r="D293" t="str">
            <v>LT</v>
          </cell>
          <cell r="E293">
            <v>562</v>
          </cell>
          <cell r="F293">
            <v>575</v>
          </cell>
          <cell r="G293">
            <v>13</v>
          </cell>
          <cell r="H293">
            <v>10</v>
          </cell>
          <cell r="I293">
            <v>7500</v>
          </cell>
          <cell r="J293">
            <v>75000</v>
          </cell>
          <cell r="K293">
            <v>3</v>
          </cell>
          <cell r="L293">
            <v>8800.17</v>
          </cell>
          <cell r="M293">
            <v>26400.510000000002</v>
          </cell>
          <cell r="N293">
            <v>0</v>
          </cell>
          <cell r="O293" t="str">
            <v/>
          </cell>
          <cell r="P293" t="str">
            <v/>
          </cell>
          <cell r="Q293">
            <v>0</v>
          </cell>
          <cell r="R293" t="str">
            <v/>
          </cell>
          <cell r="S293" t="str">
            <v/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101400.51000000001</v>
          </cell>
          <cell r="AA293">
            <v>10140.051000000001</v>
          </cell>
          <cell r="AB293">
            <v>5070.0255000000006</v>
          </cell>
          <cell r="AC293">
            <v>116610.58650000002</v>
          </cell>
        </row>
        <row r="294">
          <cell r="B294">
            <v>3004</v>
          </cell>
          <cell r="C294" t="str">
            <v>Nguyễn Mạnh Tường</v>
          </cell>
          <cell r="D294" t="str">
            <v>LT</v>
          </cell>
          <cell r="E294">
            <v>696</v>
          </cell>
          <cell r="F294">
            <v>719</v>
          </cell>
          <cell r="G294">
            <v>23</v>
          </cell>
          <cell r="H294">
            <v>10</v>
          </cell>
          <cell r="I294">
            <v>7500</v>
          </cell>
          <cell r="J294">
            <v>75000</v>
          </cell>
          <cell r="K294">
            <v>10</v>
          </cell>
          <cell r="L294">
            <v>8800.17</v>
          </cell>
          <cell r="M294">
            <v>88001.7</v>
          </cell>
          <cell r="N294">
            <v>3</v>
          </cell>
          <cell r="O294">
            <v>12000</v>
          </cell>
          <cell r="P294">
            <v>36000</v>
          </cell>
          <cell r="Q294">
            <v>0</v>
          </cell>
          <cell r="R294" t="str">
            <v/>
          </cell>
          <cell r="S294" t="str">
            <v/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199001.7</v>
          </cell>
          <cell r="AA294">
            <v>19900.170000000002</v>
          </cell>
          <cell r="AB294">
            <v>9950.0850000000009</v>
          </cell>
          <cell r="AC294">
            <v>228851.95500000002</v>
          </cell>
        </row>
        <row r="295">
          <cell r="B295">
            <v>3005</v>
          </cell>
          <cell r="C295" t="str">
            <v>Doãn Trung Tuyên</v>
          </cell>
          <cell r="D295" t="str">
            <v>LT</v>
          </cell>
          <cell r="E295">
            <v>774</v>
          </cell>
          <cell r="F295">
            <v>790</v>
          </cell>
          <cell r="G295">
            <v>16</v>
          </cell>
          <cell r="H295">
            <v>10</v>
          </cell>
          <cell r="I295">
            <v>7500</v>
          </cell>
          <cell r="J295">
            <v>75000</v>
          </cell>
          <cell r="K295">
            <v>6</v>
          </cell>
          <cell r="L295">
            <v>8800.17</v>
          </cell>
          <cell r="M295">
            <v>52801.020000000004</v>
          </cell>
          <cell r="N295">
            <v>0</v>
          </cell>
          <cell r="O295" t="str">
            <v/>
          </cell>
          <cell r="P295" t="str">
            <v/>
          </cell>
          <cell r="Q295">
            <v>0</v>
          </cell>
          <cell r="R295" t="str">
            <v/>
          </cell>
          <cell r="S295" t="str">
            <v/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127801.02</v>
          </cell>
          <cell r="AA295">
            <v>12780.102000000001</v>
          </cell>
          <cell r="AB295">
            <v>6390.0510000000004</v>
          </cell>
          <cell r="AC295">
            <v>146971.17300000001</v>
          </cell>
        </row>
        <row r="296">
          <cell r="B296">
            <v>3006</v>
          </cell>
          <cell r="C296" t="str">
            <v>Nguyễn Thị Thủy</v>
          </cell>
          <cell r="D296" t="str">
            <v>LT</v>
          </cell>
          <cell r="E296">
            <v>706</v>
          </cell>
          <cell r="F296">
            <v>737</v>
          </cell>
          <cell r="G296">
            <v>31</v>
          </cell>
          <cell r="H296">
            <v>10</v>
          </cell>
          <cell r="I296">
            <v>7500</v>
          </cell>
          <cell r="J296">
            <v>75000</v>
          </cell>
          <cell r="K296">
            <v>10</v>
          </cell>
          <cell r="L296">
            <v>8800.17</v>
          </cell>
          <cell r="M296">
            <v>88001.7</v>
          </cell>
          <cell r="N296">
            <v>10</v>
          </cell>
          <cell r="O296">
            <v>12000</v>
          </cell>
          <cell r="P296">
            <v>120000</v>
          </cell>
          <cell r="Q296">
            <v>1</v>
          </cell>
          <cell r="R296">
            <v>24000</v>
          </cell>
          <cell r="S296">
            <v>24000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307001.7</v>
          </cell>
          <cell r="AA296">
            <v>30700.170000000002</v>
          </cell>
          <cell r="AB296">
            <v>15350.085000000001</v>
          </cell>
          <cell r="AC296">
            <v>353051.95500000002</v>
          </cell>
        </row>
        <row r="297">
          <cell r="B297">
            <v>3007</v>
          </cell>
          <cell r="C297" t="str">
            <v>Triệu Tuấn Anh</v>
          </cell>
          <cell r="D297" t="str">
            <v>LT</v>
          </cell>
          <cell r="E297">
            <v>528</v>
          </cell>
          <cell r="F297">
            <v>539</v>
          </cell>
          <cell r="G297">
            <v>11</v>
          </cell>
          <cell r="H297">
            <v>10</v>
          </cell>
          <cell r="I297">
            <v>7500</v>
          </cell>
          <cell r="J297">
            <v>75000</v>
          </cell>
          <cell r="K297">
            <v>1</v>
          </cell>
          <cell r="L297">
            <v>8800.17</v>
          </cell>
          <cell r="M297">
            <v>8800.17</v>
          </cell>
          <cell r="N297">
            <v>0</v>
          </cell>
          <cell r="O297" t="str">
            <v/>
          </cell>
          <cell r="P297" t="str">
            <v/>
          </cell>
          <cell r="Q297">
            <v>0</v>
          </cell>
          <cell r="R297" t="str">
            <v/>
          </cell>
          <cell r="S297" t="str">
            <v/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83800.17</v>
          </cell>
          <cell r="AA297">
            <v>8380.0169999999998</v>
          </cell>
          <cell r="AB297">
            <v>4190.0084999999999</v>
          </cell>
          <cell r="AC297">
            <v>96370.195500000002</v>
          </cell>
        </row>
        <row r="298">
          <cell r="B298">
            <v>3008</v>
          </cell>
          <cell r="C298" t="str">
            <v>Trần Hồng Quân</v>
          </cell>
          <cell r="D298" t="str">
            <v>LT</v>
          </cell>
          <cell r="E298">
            <v>331</v>
          </cell>
          <cell r="F298">
            <v>340</v>
          </cell>
          <cell r="G298">
            <v>9</v>
          </cell>
          <cell r="H298">
            <v>9</v>
          </cell>
          <cell r="I298">
            <v>7500</v>
          </cell>
          <cell r="J298">
            <v>67500</v>
          </cell>
          <cell r="K298">
            <v>0</v>
          </cell>
          <cell r="L298" t="str">
            <v/>
          </cell>
          <cell r="M298" t="str">
            <v/>
          </cell>
          <cell r="N298">
            <v>0</v>
          </cell>
          <cell r="O298" t="str">
            <v/>
          </cell>
          <cell r="P298" t="str">
            <v/>
          </cell>
          <cell r="Q298">
            <v>0</v>
          </cell>
          <cell r="R298" t="str">
            <v/>
          </cell>
          <cell r="S298" t="str">
            <v/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67500</v>
          </cell>
          <cell r="AA298">
            <v>6750</v>
          </cell>
          <cell r="AB298">
            <v>3375</v>
          </cell>
          <cell r="AC298">
            <v>77625</v>
          </cell>
        </row>
        <row r="299">
          <cell r="B299">
            <v>3009</v>
          </cell>
          <cell r="C299" t="str">
            <v>Đinh Thị Phương Anh</v>
          </cell>
          <cell r="D299" t="str">
            <v>LT</v>
          </cell>
          <cell r="E299">
            <v>279</v>
          </cell>
          <cell r="F299">
            <v>290</v>
          </cell>
          <cell r="G299">
            <v>11</v>
          </cell>
          <cell r="H299">
            <v>10</v>
          </cell>
          <cell r="I299">
            <v>7500</v>
          </cell>
          <cell r="J299">
            <v>75000</v>
          </cell>
          <cell r="K299">
            <v>1</v>
          </cell>
          <cell r="L299">
            <v>8800.17</v>
          </cell>
          <cell r="M299">
            <v>8800.17</v>
          </cell>
          <cell r="N299">
            <v>0</v>
          </cell>
          <cell r="O299" t="str">
            <v/>
          </cell>
          <cell r="P299" t="str">
            <v/>
          </cell>
          <cell r="Q299">
            <v>0</v>
          </cell>
          <cell r="R299" t="str">
            <v/>
          </cell>
          <cell r="S299" t="str">
            <v/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83800.17</v>
          </cell>
          <cell r="AA299">
            <v>8380.0169999999998</v>
          </cell>
          <cell r="AB299">
            <v>4190.0084999999999</v>
          </cell>
          <cell r="AC299">
            <v>96370.195500000002</v>
          </cell>
        </row>
        <row r="300">
          <cell r="B300">
            <v>3010</v>
          </cell>
          <cell r="C300" t="str">
            <v>Nguyễn Vinh Quang</v>
          </cell>
          <cell r="D300" t="str">
            <v>LT</v>
          </cell>
          <cell r="E300">
            <v>1121</v>
          </cell>
          <cell r="F300">
            <v>1148</v>
          </cell>
          <cell r="G300">
            <v>27</v>
          </cell>
          <cell r="H300">
            <v>10</v>
          </cell>
          <cell r="I300">
            <v>5973</v>
          </cell>
          <cell r="J300">
            <v>59730</v>
          </cell>
          <cell r="K300">
            <v>10</v>
          </cell>
          <cell r="L300">
            <v>8800.17</v>
          </cell>
          <cell r="M300">
            <v>88001.7</v>
          </cell>
          <cell r="N300">
            <v>7</v>
          </cell>
          <cell r="O300">
            <v>12000</v>
          </cell>
          <cell r="P300">
            <v>84000</v>
          </cell>
          <cell r="Q300">
            <v>0</v>
          </cell>
          <cell r="R300" t="str">
            <v/>
          </cell>
          <cell r="S300" t="str">
            <v/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231731.7</v>
          </cell>
          <cell r="AA300">
            <v>23173.170000000002</v>
          </cell>
          <cell r="AB300">
            <v>11586.585000000001</v>
          </cell>
          <cell r="AC300">
            <v>266491.45500000002</v>
          </cell>
        </row>
        <row r="301">
          <cell r="B301">
            <v>3011</v>
          </cell>
          <cell r="C301" t="str">
            <v>Trần Quang Hòa</v>
          </cell>
          <cell r="D301" t="str">
            <v>LT</v>
          </cell>
          <cell r="E301">
            <v>906</v>
          </cell>
          <cell r="F301">
            <v>928</v>
          </cell>
          <cell r="G301">
            <v>22</v>
          </cell>
          <cell r="H301">
            <v>10</v>
          </cell>
          <cell r="I301">
            <v>7500</v>
          </cell>
          <cell r="J301">
            <v>75000</v>
          </cell>
          <cell r="K301">
            <v>10</v>
          </cell>
          <cell r="L301">
            <v>8800.17</v>
          </cell>
          <cell r="M301">
            <v>88001.7</v>
          </cell>
          <cell r="N301">
            <v>2</v>
          </cell>
          <cell r="O301">
            <v>12000</v>
          </cell>
          <cell r="P301">
            <v>24000</v>
          </cell>
          <cell r="Q301">
            <v>0</v>
          </cell>
          <cell r="R301" t="str">
            <v/>
          </cell>
          <cell r="S301" t="str">
            <v/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187001.7</v>
          </cell>
          <cell r="AA301">
            <v>18700.170000000002</v>
          </cell>
          <cell r="AB301">
            <v>9350.0850000000009</v>
          </cell>
          <cell r="AC301">
            <v>215051.95500000002</v>
          </cell>
        </row>
        <row r="302">
          <cell r="B302">
            <v>3101</v>
          </cell>
          <cell r="C302" t="str">
            <v>Nguyễn Thị Mỹ Anh</v>
          </cell>
          <cell r="D302" t="str">
            <v>LT</v>
          </cell>
          <cell r="E302">
            <v>959</v>
          </cell>
          <cell r="F302">
            <v>985</v>
          </cell>
          <cell r="G302">
            <v>26</v>
          </cell>
          <cell r="H302">
            <v>10</v>
          </cell>
          <cell r="I302">
            <v>7500</v>
          </cell>
          <cell r="J302">
            <v>75000</v>
          </cell>
          <cell r="K302">
            <v>10</v>
          </cell>
          <cell r="L302">
            <v>8800.17</v>
          </cell>
          <cell r="M302">
            <v>88001.7</v>
          </cell>
          <cell r="N302">
            <v>6</v>
          </cell>
          <cell r="O302">
            <v>12000</v>
          </cell>
          <cell r="P302">
            <v>72000</v>
          </cell>
          <cell r="Q302">
            <v>0</v>
          </cell>
          <cell r="R302" t="str">
            <v/>
          </cell>
          <cell r="S302" t="str">
            <v/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235001.7</v>
          </cell>
          <cell r="AA302">
            <v>23500.170000000002</v>
          </cell>
          <cell r="AB302">
            <v>11750.085000000001</v>
          </cell>
          <cell r="AC302">
            <v>270251.95500000002</v>
          </cell>
        </row>
        <row r="303">
          <cell r="B303">
            <v>3102</v>
          </cell>
          <cell r="C303" t="str">
            <v xml:space="preserve">Nguyễn Minh Thuyết </v>
          </cell>
          <cell r="D303" t="str">
            <v>LT</v>
          </cell>
          <cell r="E303">
            <v>540</v>
          </cell>
          <cell r="F303">
            <v>557</v>
          </cell>
          <cell r="G303">
            <v>17</v>
          </cell>
          <cell r="H303">
            <v>10</v>
          </cell>
          <cell r="I303">
            <v>7500</v>
          </cell>
          <cell r="J303">
            <v>75000</v>
          </cell>
          <cell r="K303">
            <v>7</v>
          </cell>
          <cell r="L303">
            <v>8800.17</v>
          </cell>
          <cell r="M303">
            <v>61601.19</v>
          </cell>
          <cell r="N303">
            <v>0</v>
          </cell>
          <cell r="O303" t="str">
            <v/>
          </cell>
          <cell r="P303" t="str">
            <v/>
          </cell>
          <cell r="Q303">
            <v>0</v>
          </cell>
          <cell r="R303" t="str">
            <v/>
          </cell>
          <cell r="S303" t="str">
            <v/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136601.19</v>
          </cell>
          <cell r="AA303">
            <v>13660.119000000001</v>
          </cell>
          <cell r="AB303">
            <v>6830.0595000000003</v>
          </cell>
          <cell r="AC303">
            <v>157091.36850000001</v>
          </cell>
        </row>
        <row r="304">
          <cell r="B304">
            <v>3103</v>
          </cell>
          <cell r="C304" t="str">
            <v>Nguyễn Hoài Đức</v>
          </cell>
          <cell r="D304" t="str">
            <v>LT</v>
          </cell>
          <cell r="E304">
            <v>752</v>
          </cell>
          <cell r="F304">
            <v>760</v>
          </cell>
          <cell r="G304">
            <v>8</v>
          </cell>
          <cell r="H304">
            <v>8</v>
          </cell>
          <cell r="I304">
            <v>7500</v>
          </cell>
          <cell r="J304">
            <v>60000</v>
          </cell>
          <cell r="K304">
            <v>0</v>
          </cell>
          <cell r="L304" t="str">
            <v/>
          </cell>
          <cell r="M304" t="str">
            <v/>
          </cell>
          <cell r="N304">
            <v>0</v>
          </cell>
          <cell r="O304" t="str">
            <v/>
          </cell>
          <cell r="P304" t="str">
            <v/>
          </cell>
          <cell r="Q304">
            <v>0</v>
          </cell>
          <cell r="R304" t="str">
            <v/>
          </cell>
          <cell r="S304" t="str">
            <v/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60000</v>
          </cell>
          <cell r="AA304">
            <v>6000</v>
          </cell>
          <cell r="AB304">
            <v>3000</v>
          </cell>
          <cell r="AC304">
            <v>69000</v>
          </cell>
        </row>
        <row r="305">
          <cell r="B305">
            <v>3104</v>
          </cell>
          <cell r="C305" t="str">
            <v xml:space="preserve">Lê Diệu Linh </v>
          </cell>
          <cell r="D305" t="str">
            <v>LT</v>
          </cell>
          <cell r="E305">
            <v>377</v>
          </cell>
          <cell r="F305">
            <v>384</v>
          </cell>
          <cell r="G305">
            <v>7</v>
          </cell>
          <cell r="H305">
            <v>7</v>
          </cell>
          <cell r="I305">
            <v>7500</v>
          </cell>
          <cell r="J305">
            <v>52500</v>
          </cell>
          <cell r="K305">
            <v>0</v>
          </cell>
          <cell r="L305" t="str">
            <v/>
          </cell>
          <cell r="M305" t="str">
            <v/>
          </cell>
          <cell r="N305">
            <v>0</v>
          </cell>
          <cell r="O305" t="str">
            <v/>
          </cell>
          <cell r="P305" t="str">
            <v/>
          </cell>
          <cell r="Q305">
            <v>0</v>
          </cell>
          <cell r="R305" t="str">
            <v/>
          </cell>
          <cell r="S305" t="str">
            <v/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52500</v>
          </cell>
          <cell r="AA305">
            <v>5250</v>
          </cell>
          <cell r="AB305">
            <v>2625</v>
          </cell>
          <cell r="AC305">
            <v>60375</v>
          </cell>
        </row>
        <row r="306">
          <cell r="B306">
            <v>3105</v>
          </cell>
          <cell r="C306" t="str">
            <v>Vũ Thị Hạnh</v>
          </cell>
          <cell r="D306" t="str">
            <v>LT</v>
          </cell>
          <cell r="E306">
            <v>128</v>
          </cell>
          <cell r="F306">
            <v>130</v>
          </cell>
          <cell r="G306">
            <v>2</v>
          </cell>
          <cell r="H306">
            <v>2</v>
          </cell>
          <cell r="I306">
            <v>7500</v>
          </cell>
          <cell r="J306">
            <v>15000</v>
          </cell>
          <cell r="K306">
            <v>0</v>
          </cell>
          <cell r="L306" t="str">
            <v/>
          </cell>
          <cell r="M306" t="str">
            <v/>
          </cell>
          <cell r="N306">
            <v>0</v>
          </cell>
          <cell r="O306" t="str">
            <v/>
          </cell>
          <cell r="P306" t="str">
            <v/>
          </cell>
          <cell r="Q306">
            <v>0</v>
          </cell>
          <cell r="R306" t="str">
            <v/>
          </cell>
          <cell r="S306" t="str">
            <v/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15000</v>
          </cell>
          <cell r="AA306">
            <v>1500</v>
          </cell>
          <cell r="AB306">
            <v>750</v>
          </cell>
          <cell r="AC306">
            <v>17250</v>
          </cell>
        </row>
        <row r="307">
          <cell r="B307">
            <v>3106</v>
          </cell>
          <cell r="C307" t="str">
            <v>Nguyễn Hồng Nhung</v>
          </cell>
          <cell r="D307" t="str">
            <v>LT</v>
          </cell>
          <cell r="E307">
            <v>253</v>
          </cell>
          <cell r="F307">
            <v>256</v>
          </cell>
          <cell r="G307">
            <v>3</v>
          </cell>
          <cell r="H307">
            <v>3</v>
          </cell>
          <cell r="I307">
            <v>7500</v>
          </cell>
          <cell r="J307">
            <v>22500</v>
          </cell>
          <cell r="K307">
            <v>0</v>
          </cell>
          <cell r="L307" t="str">
            <v/>
          </cell>
          <cell r="M307" t="str">
            <v/>
          </cell>
          <cell r="N307">
            <v>0</v>
          </cell>
          <cell r="O307" t="str">
            <v/>
          </cell>
          <cell r="P307" t="str">
            <v/>
          </cell>
          <cell r="Q307">
            <v>0</v>
          </cell>
          <cell r="R307" t="str">
            <v/>
          </cell>
          <cell r="S307" t="str">
            <v/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22500</v>
          </cell>
          <cell r="AA307">
            <v>2250</v>
          </cell>
          <cell r="AB307">
            <v>1125</v>
          </cell>
          <cell r="AC307">
            <v>25875</v>
          </cell>
        </row>
        <row r="308">
          <cell r="B308">
            <v>3107</v>
          </cell>
          <cell r="C308" t="str">
            <v>Hà Đức Cường</v>
          </cell>
          <cell r="D308" t="str">
            <v>LT</v>
          </cell>
          <cell r="E308">
            <v>515</v>
          </cell>
          <cell r="F308">
            <v>528</v>
          </cell>
          <cell r="G308">
            <v>13</v>
          </cell>
          <cell r="H308">
            <v>10</v>
          </cell>
          <cell r="I308">
            <v>7500</v>
          </cell>
          <cell r="J308">
            <v>75000</v>
          </cell>
          <cell r="K308">
            <v>3</v>
          </cell>
          <cell r="L308">
            <v>8800.17</v>
          </cell>
          <cell r="M308">
            <v>26400.510000000002</v>
          </cell>
          <cell r="N308">
            <v>0</v>
          </cell>
          <cell r="O308" t="str">
            <v/>
          </cell>
          <cell r="P308" t="str">
            <v/>
          </cell>
          <cell r="Q308">
            <v>0</v>
          </cell>
          <cell r="R308" t="str">
            <v/>
          </cell>
          <cell r="S308" t="str">
            <v/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101400.51000000001</v>
          </cell>
          <cell r="AA308">
            <v>10140.051000000001</v>
          </cell>
          <cell r="AB308">
            <v>5070.0255000000006</v>
          </cell>
          <cell r="AC308">
            <v>116610.58650000002</v>
          </cell>
        </row>
        <row r="309">
          <cell r="B309">
            <v>3108</v>
          </cell>
          <cell r="C309" t="str">
            <v>Nguyễn Thị Châu</v>
          </cell>
          <cell r="D309" t="str">
            <v>LT</v>
          </cell>
          <cell r="E309">
            <v>381</v>
          </cell>
          <cell r="F309">
            <v>389</v>
          </cell>
          <cell r="G309">
            <v>8</v>
          </cell>
          <cell r="H309">
            <v>8</v>
          </cell>
          <cell r="I309">
            <v>7500</v>
          </cell>
          <cell r="J309">
            <v>60000</v>
          </cell>
          <cell r="K309">
            <v>0</v>
          </cell>
          <cell r="L309" t="str">
            <v/>
          </cell>
          <cell r="M309" t="str">
            <v/>
          </cell>
          <cell r="N309">
            <v>0</v>
          </cell>
          <cell r="O309" t="str">
            <v/>
          </cell>
          <cell r="P309" t="str">
            <v/>
          </cell>
          <cell r="Q309">
            <v>0</v>
          </cell>
          <cell r="R309" t="str">
            <v/>
          </cell>
          <cell r="S309" t="str">
            <v/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60000</v>
          </cell>
          <cell r="AA309">
            <v>6000</v>
          </cell>
          <cell r="AB309">
            <v>3000</v>
          </cell>
          <cell r="AC309">
            <v>69000</v>
          </cell>
        </row>
        <row r="310">
          <cell r="B310">
            <v>3109</v>
          </cell>
          <cell r="C310" t="str">
            <v>Bùi Phương Anh</v>
          </cell>
          <cell r="D310" t="str">
            <v>LT</v>
          </cell>
          <cell r="E310">
            <v>722</v>
          </cell>
          <cell r="F310">
            <v>737</v>
          </cell>
          <cell r="G310">
            <v>15</v>
          </cell>
          <cell r="H310">
            <v>10</v>
          </cell>
          <cell r="I310">
            <v>7500</v>
          </cell>
          <cell r="J310">
            <v>75000</v>
          </cell>
          <cell r="K310">
            <v>5</v>
          </cell>
          <cell r="L310">
            <v>8800.17</v>
          </cell>
          <cell r="M310">
            <v>44000.85</v>
          </cell>
          <cell r="N310">
            <v>0</v>
          </cell>
          <cell r="O310" t="str">
            <v/>
          </cell>
          <cell r="P310" t="str">
            <v/>
          </cell>
          <cell r="Q310">
            <v>0</v>
          </cell>
          <cell r="R310" t="str">
            <v/>
          </cell>
          <cell r="S310" t="str">
            <v/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119000.85</v>
          </cell>
          <cell r="AA310">
            <v>11900.085000000001</v>
          </cell>
          <cell r="AB310">
            <v>5950.0425000000005</v>
          </cell>
          <cell r="AC310">
            <v>136850.97750000001</v>
          </cell>
        </row>
        <row r="311">
          <cell r="B311">
            <v>3110</v>
          </cell>
          <cell r="C311" t="str">
            <v>Trần Hồng Minh</v>
          </cell>
          <cell r="D311" t="str">
            <v>LT</v>
          </cell>
          <cell r="E311">
            <v>833</v>
          </cell>
          <cell r="F311">
            <v>852</v>
          </cell>
          <cell r="G311">
            <v>19</v>
          </cell>
          <cell r="H311">
            <v>10</v>
          </cell>
          <cell r="I311">
            <v>7500</v>
          </cell>
          <cell r="J311">
            <v>75000</v>
          </cell>
          <cell r="K311">
            <v>9</v>
          </cell>
          <cell r="L311">
            <v>8800.17</v>
          </cell>
          <cell r="M311">
            <v>79201.53</v>
          </cell>
          <cell r="N311">
            <v>0</v>
          </cell>
          <cell r="O311" t="str">
            <v/>
          </cell>
          <cell r="P311" t="str">
            <v/>
          </cell>
          <cell r="Q311">
            <v>0</v>
          </cell>
          <cell r="R311" t="str">
            <v/>
          </cell>
          <cell r="S311" t="str">
            <v/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154201.53</v>
          </cell>
          <cell r="AA311">
            <v>15420.153</v>
          </cell>
          <cell r="AB311">
            <v>7710.0765000000001</v>
          </cell>
          <cell r="AC311">
            <v>177331.75949999999</v>
          </cell>
        </row>
        <row r="312">
          <cell r="B312">
            <v>3111</v>
          </cell>
          <cell r="C312" t="str">
            <v>Giáp Văn Cường</v>
          </cell>
          <cell r="D312" t="str">
            <v>LT</v>
          </cell>
          <cell r="E312">
            <v>762</v>
          </cell>
          <cell r="F312">
            <v>782</v>
          </cell>
          <cell r="G312">
            <v>20</v>
          </cell>
          <cell r="H312">
            <v>10</v>
          </cell>
          <cell r="I312">
            <v>7500</v>
          </cell>
          <cell r="J312">
            <v>75000</v>
          </cell>
          <cell r="K312">
            <v>10</v>
          </cell>
          <cell r="L312">
            <v>8800.17</v>
          </cell>
          <cell r="M312">
            <v>88001.7</v>
          </cell>
          <cell r="N312">
            <v>0</v>
          </cell>
          <cell r="O312" t="str">
            <v/>
          </cell>
          <cell r="P312" t="str">
            <v/>
          </cell>
          <cell r="Q312">
            <v>0</v>
          </cell>
          <cell r="R312" t="str">
            <v/>
          </cell>
          <cell r="S312" t="str">
            <v/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163001.70000000001</v>
          </cell>
          <cell r="AA312">
            <v>16300.170000000002</v>
          </cell>
          <cell r="AB312">
            <v>8150.0850000000009</v>
          </cell>
          <cell r="AC312">
            <v>187451.95500000002</v>
          </cell>
        </row>
        <row r="313">
          <cell r="B313">
            <v>3201</v>
          </cell>
          <cell r="C313" t="str">
            <v xml:space="preserve">Nguyễn Đức Quang </v>
          </cell>
          <cell r="D313" t="str">
            <v>LT</v>
          </cell>
          <cell r="E313">
            <v>616</v>
          </cell>
          <cell r="F313">
            <v>633</v>
          </cell>
          <cell r="G313">
            <v>17</v>
          </cell>
          <cell r="H313">
            <v>10</v>
          </cell>
          <cell r="I313">
            <v>7500</v>
          </cell>
          <cell r="J313">
            <v>75000</v>
          </cell>
          <cell r="K313">
            <v>7</v>
          </cell>
          <cell r="L313">
            <v>8800.17</v>
          </cell>
          <cell r="M313">
            <v>61601.19</v>
          </cell>
          <cell r="N313">
            <v>0</v>
          </cell>
          <cell r="O313" t="str">
            <v/>
          </cell>
          <cell r="P313" t="str">
            <v/>
          </cell>
          <cell r="Q313">
            <v>0</v>
          </cell>
          <cell r="R313" t="str">
            <v/>
          </cell>
          <cell r="S313" t="str">
            <v/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136601.19</v>
          </cell>
          <cell r="AA313">
            <v>13660.119000000001</v>
          </cell>
          <cell r="AB313">
            <v>6830.0595000000003</v>
          </cell>
          <cell r="AC313">
            <v>157091.36850000001</v>
          </cell>
        </row>
        <row r="314">
          <cell r="B314">
            <v>3202</v>
          </cell>
          <cell r="C314" t="str">
            <v>Vũ Tuấn Giang</v>
          </cell>
          <cell r="D314" t="str">
            <v>LT</v>
          </cell>
          <cell r="E314">
            <v>921</v>
          </cell>
          <cell r="F314">
            <v>945</v>
          </cell>
          <cell r="G314">
            <v>24</v>
          </cell>
          <cell r="H314">
            <v>10</v>
          </cell>
          <cell r="I314">
            <v>7500</v>
          </cell>
          <cell r="J314">
            <v>75000</v>
          </cell>
          <cell r="K314">
            <v>10</v>
          </cell>
          <cell r="L314">
            <v>8800.17</v>
          </cell>
          <cell r="M314">
            <v>88001.7</v>
          </cell>
          <cell r="N314">
            <v>4</v>
          </cell>
          <cell r="O314">
            <v>12000</v>
          </cell>
          <cell r="P314">
            <v>48000</v>
          </cell>
          <cell r="Q314">
            <v>0</v>
          </cell>
          <cell r="R314" t="str">
            <v/>
          </cell>
          <cell r="S314" t="str">
            <v/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211001.7</v>
          </cell>
          <cell r="AA314">
            <v>21100.170000000002</v>
          </cell>
          <cell r="AB314">
            <v>10550.085000000001</v>
          </cell>
          <cell r="AC314">
            <v>242651.95500000002</v>
          </cell>
        </row>
        <row r="315">
          <cell r="B315">
            <v>3203</v>
          </cell>
          <cell r="C315" t="str">
            <v>Vũ Tuấn Giang</v>
          </cell>
          <cell r="D315" t="str">
            <v>LT</v>
          </cell>
          <cell r="E315">
            <v>260</v>
          </cell>
          <cell r="F315">
            <v>269</v>
          </cell>
          <cell r="G315">
            <v>9</v>
          </cell>
          <cell r="H315">
            <v>9</v>
          </cell>
          <cell r="I315">
            <v>7500</v>
          </cell>
          <cell r="J315">
            <v>67500</v>
          </cell>
          <cell r="K315">
            <v>0</v>
          </cell>
          <cell r="L315" t="str">
            <v/>
          </cell>
          <cell r="M315" t="str">
            <v/>
          </cell>
          <cell r="N315">
            <v>0</v>
          </cell>
          <cell r="O315" t="str">
            <v/>
          </cell>
          <cell r="P315" t="str">
            <v/>
          </cell>
          <cell r="Q315">
            <v>0</v>
          </cell>
          <cell r="R315" t="str">
            <v/>
          </cell>
          <cell r="S315" t="str">
            <v/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67500</v>
          </cell>
          <cell r="AA315">
            <v>6750</v>
          </cell>
          <cell r="AB315">
            <v>3375</v>
          </cell>
          <cell r="AC315">
            <v>77625</v>
          </cell>
        </row>
        <row r="316">
          <cell r="B316">
            <v>3204</v>
          </cell>
          <cell r="C316" t="str">
            <v>Ngô Sỹ Sang</v>
          </cell>
          <cell r="D316" t="str">
            <v>LT</v>
          </cell>
          <cell r="E316">
            <v>581</v>
          </cell>
          <cell r="F316">
            <v>601</v>
          </cell>
          <cell r="G316">
            <v>20</v>
          </cell>
          <cell r="H316">
            <v>10</v>
          </cell>
          <cell r="I316">
            <v>7500</v>
          </cell>
          <cell r="J316">
            <v>75000</v>
          </cell>
          <cell r="K316">
            <v>10</v>
          </cell>
          <cell r="L316">
            <v>8800.17</v>
          </cell>
          <cell r="M316">
            <v>88001.7</v>
          </cell>
          <cell r="N316">
            <v>0</v>
          </cell>
          <cell r="O316" t="str">
            <v/>
          </cell>
          <cell r="P316" t="str">
            <v/>
          </cell>
          <cell r="Q316">
            <v>0</v>
          </cell>
          <cell r="R316" t="str">
            <v/>
          </cell>
          <cell r="S316" t="str">
            <v/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163001.70000000001</v>
          </cell>
          <cell r="AA316">
            <v>16300.170000000002</v>
          </cell>
          <cell r="AB316">
            <v>8150.0850000000009</v>
          </cell>
          <cell r="AC316">
            <v>187451.95500000002</v>
          </cell>
        </row>
        <row r="317">
          <cell r="B317">
            <v>3205</v>
          </cell>
          <cell r="C317" t="str">
            <v>Phạm Quốc Hiếu</v>
          </cell>
          <cell r="D317" t="str">
            <v>LT</v>
          </cell>
          <cell r="E317">
            <v>447</v>
          </cell>
          <cell r="F317">
            <v>459</v>
          </cell>
          <cell r="G317">
            <v>12</v>
          </cell>
          <cell r="H317">
            <v>10</v>
          </cell>
          <cell r="I317">
            <v>7500</v>
          </cell>
          <cell r="J317">
            <v>75000</v>
          </cell>
          <cell r="K317">
            <v>2</v>
          </cell>
          <cell r="L317">
            <v>8800.17</v>
          </cell>
          <cell r="M317">
            <v>17600.34</v>
          </cell>
          <cell r="N317">
            <v>0</v>
          </cell>
          <cell r="O317" t="str">
            <v/>
          </cell>
          <cell r="P317" t="str">
            <v/>
          </cell>
          <cell r="Q317">
            <v>0</v>
          </cell>
          <cell r="R317" t="str">
            <v/>
          </cell>
          <cell r="S317" t="str">
            <v/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92600.34</v>
          </cell>
          <cell r="AA317">
            <v>9260.0339999999997</v>
          </cell>
          <cell r="AB317">
            <v>4630.0169999999998</v>
          </cell>
          <cell r="AC317">
            <v>106490.391</v>
          </cell>
        </row>
        <row r="318">
          <cell r="B318">
            <v>3206</v>
          </cell>
          <cell r="C318" t="str">
            <v>Lê Hải Dương</v>
          </cell>
          <cell r="D318" t="str">
            <v>LT</v>
          </cell>
          <cell r="E318">
            <v>644</v>
          </cell>
          <cell r="F318">
            <v>661</v>
          </cell>
          <cell r="G318">
            <v>17</v>
          </cell>
          <cell r="H318">
            <v>10</v>
          </cell>
          <cell r="I318">
            <v>7500</v>
          </cell>
          <cell r="J318">
            <v>75000</v>
          </cell>
          <cell r="K318">
            <v>7</v>
          </cell>
          <cell r="L318">
            <v>8800.17</v>
          </cell>
          <cell r="M318">
            <v>61601.19</v>
          </cell>
          <cell r="N318">
            <v>0</v>
          </cell>
          <cell r="O318" t="str">
            <v/>
          </cell>
          <cell r="P318" t="str">
            <v/>
          </cell>
          <cell r="Q318">
            <v>0</v>
          </cell>
          <cell r="R318" t="str">
            <v/>
          </cell>
          <cell r="S318" t="str">
            <v/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136601.19</v>
          </cell>
          <cell r="AA318">
            <v>13660.119000000001</v>
          </cell>
          <cell r="AB318">
            <v>6830.0595000000003</v>
          </cell>
          <cell r="AC318">
            <v>157091.36850000001</v>
          </cell>
        </row>
        <row r="319">
          <cell r="B319">
            <v>3207</v>
          </cell>
          <cell r="C319" t="str">
            <v>Trần Minh Xưng</v>
          </cell>
          <cell r="D319" t="str">
            <v>LT</v>
          </cell>
          <cell r="E319">
            <v>352</v>
          </cell>
          <cell r="F319">
            <v>363</v>
          </cell>
          <cell r="G319">
            <v>11</v>
          </cell>
          <cell r="H319">
            <v>10</v>
          </cell>
          <cell r="I319">
            <v>7500</v>
          </cell>
          <cell r="J319">
            <v>75000</v>
          </cell>
          <cell r="K319">
            <v>1</v>
          </cell>
          <cell r="L319">
            <v>8800.17</v>
          </cell>
          <cell r="M319">
            <v>8800.17</v>
          </cell>
          <cell r="N319">
            <v>0</v>
          </cell>
          <cell r="O319" t="str">
            <v/>
          </cell>
          <cell r="P319" t="str">
            <v/>
          </cell>
          <cell r="Q319">
            <v>0</v>
          </cell>
          <cell r="R319" t="str">
            <v/>
          </cell>
          <cell r="S319" t="str">
            <v/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83800.17</v>
          </cell>
          <cell r="AA319">
            <v>8380.0169999999998</v>
          </cell>
          <cell r="AB319">
            <v>4190.0084999999999</v>
          </cell>
          <cell r="AC319">
            <v>96370.195500000002</v>
          </cell>
        </row>
        <row r="320">
          <cell r="B320">
            <v>3208</v>
          </cell>
          <cell r="C320" t="str">
            <v>Đào Công Sơn</v>
          </cell>
          <cell r="D320" t="str">
            <v>LT</v>
          </cell>
          <cell r="E320">
            <v>471</v>
          </cell>
          <cell r="F320">
            <v>487</v>
          </cell>
          <cell r="G320">
            <v>16</v>
          </cell>
          <cell r="H320">
            <v>10</v>
          </cell>
          <cell r="I320">
            <v>7500</v>
          </cell>
          <cell r="J320">
            <v>75000</v>
          </cell>
          <cell r="K320">
            <v>6</v>
          </cell>
          <cell r="L320">
            <v>8800.17</v>
          </cell>
          <cell r="M320">
            <v>52801.020000000004</v>
          </cell>
          <cell r="N320">
            <v>0</v>
          </cell>
          <cell r="O320" t="str">
            <v/>
          </cell>
          <cell r="P320" t="str">
            <v/>
          </cell>
          <cell r="Q320">
            <v>0</v>
          </cell>
          <cell r="R320" t="str">
            <v/>
          </cell>
          <cell r="S320" t="str">
            <v/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127801.02</v>
          </cell>
          <cell r="AA320">
            <v>12780.102000000001</v>
          </cell>
          <cell r="AB320">
            <v>6390.0510000000004</v>
          </cell>
          <cell r="AC320">
            <v>146971.17300000001</v>
          </cell>
        </row>
        <row r="321">
          <cell r="B321">
            <v>3209</v>
          </cell>
          <cell r="C321" t="str">
            <v>Trần Thị Thùy</v>
          </cell>
          <cell r="D321" t="str">
            <v>LT</v>
          </cell>
          <cell r="E321">
            <v>262</v>
          </cell>
          <cell r="F321">
            <v>267</v>
          </cell>
          <cell r="G321">
            <v>5</v>
          </cell>
          <cell r="H321">
            <v>5</v>
          </cell>
          <cell r="I321">
            <v>7500</v>
          </cell>
          <cell r="J321">
            <v>37500</v>
          </cell>
          <cell r="K321">
            <v>0</v>
          </cell>
          <cell r="L321" t="str">
            <v/>
          </cell>
          <cell r="M321" t="str">
            <v/>
          </cell>
          <cell r="N321">
            <v>0</v>
          </cell>
          <cell r="O321" t="str">
            <v/>
          </cell>
          <cell r="P321" t="str">
            <v/>
          </cell>
          <cell r="Q321">
            <v>0</v>
          </cell>
          <cell r="R321" t="str">
            <v/>
          </cell>
          <cell r="S321" t="str">
            <v/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37500</v>
          </cell>
          <cell r="AA321">
            <v>3750</v>
          </cell>
          <cell r="AB321">
            <v>1875</v>
          </cell>
          <cell r="AC321">
            <v>43125</v>
          </cell>
        </row>
        <row r="322">
          <cell r="B322">
            <v>3210</v>
          </cell>
          <cell r="C322" t="str">
            <v>Vũ Bảo Ngọc</v>
          </cell>
          <cell r="D322" t="str">
            <v>LT</v>
          </cell>
          <cell r="E322">
            <v>304</v>
          </cell>
          <cell r="F322">
            <v>309</v>
          </cell>
          <cell r="G322">
            <v>5</v>
          </cell>
          <cell r="H322">
            <v>5</v>
          </cell>
          <cell r="I322">
            <v>7500</v>
          </cell>
          <cell r="J322">
            <v>37500</v>
          </cell>
          <cell r="K322">
            <v>0</v>
          </cell>
          <cell r="L322" t="str">
            <v/>
          </cell>
          <cell r="M322" t="str">
            <v/>
          </cell>
          <cell r="N322">
            <v>0</v>
          </cell>
          <cell r="O322" t="str">
            <v/>
          </cell>
          <cell r="P322" t="str">
            <v/>
          </cell>
          <cell r="Q322">
            <v>0</v>
          </cell>
          <cell r="R322" t="str">
            <v/>
          </cell>
          <cell r="S322" t="str">
            <v/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37500</v>
          </cell>
          <cell r="AA322">
            <v>3750</v>
          </cell>
          <cell r="AB322">
            <v>1875</v>
          </cell>
          <cell r="AC322">
            <v>43125</v>
          </cell>
        </row>
        <row r="323">
          <cell r="B323">
            <v>3211</v>
          </cell>
          <cell r="C323" t="str">
            <v xml:space="preserve">Lê Tiến Trung </v>
          </cell>
          <cell r="D323" t="str">
            <v>LT</v>
          </cell>
          <cell r="E323">
            <v>725</v>
          </cell>
          <cell r="F323">
            <v>742</v>
          </cell>
          <cell r="G323">
            <v>17</v>
          </cell>
          <cell r="H323">
            <v>10</v>
          </cell>
          <cell r="I323">
            <v>7500</v>
          </cell>
          <cell r="J323">
            <v>75000</v>
          </cell>
          <cell r="K323">
            <v>7</v>
          </cell>
          <cell r="L323">
            <v>8800.17</v>
          </cell>
          <cell r="M323">
            <v>61601.19</v>
          </cell>
          <cell r="N323">
            <v>0</v>
          </cell>
          <cell r="O323" t="str">
            <v/>
          </cell>
          <cell r="P323" t="str">
            <v/>
          </cell>
          <cell r="Q323">
            <v>0</v>
          </cell>
          <cell r="R323" t="str">
            <v/>
          </cell>
          <cell r="S323" t="str">
            <v/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136601.19</v>
          </cell>
          <cell r="AA323">
            <v>13660.119000000001</v>
          </cell>
          <cell r="AB323">
            <v>6830.0595000000003</v>
          </cell>
          <cell r="AC323">
            <v>157091.36850000001</v>
          </cell>
        </row>
        <row r="324">
          <cell r="B324">
            <v>3301</v>
          </cell>
          <cell r="C324" t="str">
            <v>Nguyễn Danh Tuấn</v>
          </cell>
          <cell r="D324" t="str">
            <v>LT</v>
          </cell>
          <cell r="E324">
            <v>319</v>
          </cell>
          <cell r="F324">
            <v>328</v>
          </cell>
          <cell r="G324">
            <v>9</v>
          </cell>
          <cell r="H324">
            <v>9</v>
          </cell>
          <cell r="I324">
            <v>7500</v>
          </cell>
          <cell r="J324">
            <v>67500</v>
          </cell>
          <cell r="K324">
            <v>0</v>
          </cell>
          <cell r="L324" t="str">
            <v/>
          </cell>
          <cell r="M324" t="str">
            <v/>
          </cell>
          <cell r="N324">
            <v>0</v>
          </cell>
          <cell r="O324" t="str">
            <v/>
          </cell>
          <cell r="P324" t="str">
            <v/>
          </cell>
          <cell r="Q324">
            <v>0</v>
          </cell>
          <cell r="R324" t="str">
            <v/>
          </cell>
          <cell r="S324" t="str">
            <v/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67500</v>
          </cell>
          <cell r="AA324">
            <v>6750</v>
          </cell>
          <cell r="AB324">
            <v>3375</v>
          </cell>
          <cell r="AC324">
            <v>77625</v>
          </cell>
        </row>
        <row r="325">
          <cell r="B325">
            <v>3302</v>
          </cell>
          <cell r="C325" t="str">
            <v>Đặng Tuấn Linh</v>
          </cell>
          <cell r="D325" t="str">
            <v>LT</v>
          </cell>
          <cell r="E325">
            <v>602</v>
          </cell>
          <cell r="F325">
            <v>617</v>
          </cell>
          <cell r="G325">
            <v>15</v>
          </cell>
          <cell r="H325">
            <v>10</v>
          </cell>
          <cell r="I325">
            <v>7500</v>
          </cell>
          <cell r="J325">
            <v>75000</v>
          </cell>
          <cell r="K325">
            <v>5</v>
          </cell>
          <cell r="L325">
            <v>8800.17</v>
          </cell>
          <cell r="M325">
            <v>44000.85</v>
          </cell>
          <cell r="N325">
            <v>0</v>
          </cell>
          <cell r="O325" t="str">
            <v/>
          </cell>
          <cell r="P325" t="str">
            <v/>
          </cell>
          <cell r="Q325">
            <v>0</v>
          </cell>
          <cell r="R325" t="str">
            <v/>
          </cell>
          <cell r="S325" t="str">
            <v/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119000.85</v>
          </cell>
          <cell r="AA325">
            <v>11900.085000000001</v>
          </cell>
          <cell r="AB325">
            <v>5950.0425000000005</v>
          </cell>
          <cell r="AC325">
            <v>136850.97750000001</v>
          </cell>
        </row>
        <row r="326">
          <cell r="B326">
            <v>3303</v>
          </cell>
          <cell r="C326" t="str">
            <v xml:space="preserve">Vũ Thạch Hiền </v>
          </cell>
          <cell r="D326" t="str">
            <v>LT</v>
          </cell>
          <cell r="E326">
            <v>439</v>
          </cell>
          <cell r="F326">
            <v>450</v>
          </cell>
          <cell r="G326">
            <v>11</v>
          </cell>
          <cell r="H326">
            <v>10</v>
          </cell>
          <cell r="I326">
            <v>7500</v>
          </cell>
          <cell r="J326">
            <v>75000</v>
          </cell>
          <cell r="K326">
            <v>1</v>
          </cell>
          <cell r="L326">
            <v>8800.17</v>
          </cell>
          <cell r="M326">
            <v>8800.17</v>
          </cell>
          <cell r="N326">
            <v>0</v>
          </cell>
          <cell r="O326" t="str">
            <v/>
          </cell>
          <cell r="P326" t="str">
            <v/>
          </cell>
          <cell r="Q326">
            <v>0</v>
          </cell>
          <cell r="R326" t="str">
            <v/>
          </cell>
          <cell r="S326" t="str">
            <v/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83800.17</v>
          </cell>
          <cell r="AA326">
            <v>8380.0169999999998</v>
          </cell>
          <cell r="AB326">
            <v>4190.0084999999999</v>
          </cell>
          <cell r="AC326">
            <v>96370.195500000002</v>
          </cell>
        </row>
        <row r="327">
          <cell r="B327">
            <v>3304</v>
          </cell>
          <cell r="C327" t="str">
            <v>Đặng Thành Vinh</v>
          </cell>
          <cell r="D327" t="str">
            <v>LT</v>
          </cell>
          <cell r="E327">
            <v>378</v>
          </cell>
          <cell r="F327">
            <v>386</v>
          </cell>
          <cell r="G327">
            <v>8</v>
          </cell>
          <cell r="H327">
            <v>8</v>
          </cell>
          <cell r="I327">
            <v>7500</v>
          </cell>
          <cell r="J327">
            <v>60000</v>
          </cell>
          <cell r="K327">
            <v>0</v>
          </cell>
          <cell r="L327" t="str">
            <v/>
          </cell>
          <cell r="M327" t="str">
            <v/>
          </cell>
          <cell r="N327">
            <v>0</v>
          </cell>
          <cell r="O327" t="str">
            <v/>
          </cell>
          <cell r="P327" t="str">
            <v/>
          </cell>
          <cell r="Q327">
            <v>0</v>
          </cell>
          <cell r="R327" t="str">
            <v/>
          </cell>
          <cell r="S327" t="str">
            <v/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60000</v>
          </cell>
          <cell r="AA327">
            <v>6000</v>
          </cell>
          <cell r="AB327">
            <v>3000</v>
          </cell>
          <cell r="AC327">
            <v>69000</v>
          </cell>
        </row>
        <row r="328">
          <cell r="B328">
            <v>3305</v>
          </cell>
          <cell r="C328" t="str">
            <v>Nguyễn Thị Quỳnh Nga</v>
          </cell>
          <cell r="D328" t="str">
            <v>LT</v>
          </cell>
          <cell r="E328">
            <v>393</v>
          </cell>
          <cell r="F328">
            <v>422</v>
          </cell>
          <cell r="G328">
            <v>29</v>
          </cell>
          <cell r="H328">
            <v>10</v>
          </cell>
          <cell r="I328">
            <v>7500</v>
          </cell>
          <cell r="J328">
            <v>75000</v>
          </cell>
          <cell r="K328">
            <v>10</v>
          </cell>
          <cell r="L328">
            <v>8800.17</v>
          </cell>
          <cell r="M328">
            <v>88001.7</v>
          </cell>
          <cell r="N328">
            <v>9</v>
          </cell>
          <cell r="O328">
            <v>12000</v>
          </cell>
          <cell r="P328">
            <v>108000</v>
          </cell>
          <cell r="Q328">
            <v>0</v>
          </cell>
          <cell r="R328" t="str">
            <v/>
          </cell>
          <cell r="S328" t="str">
            <v/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271001.7</v>
          </cell>
          <cell r="AA328">
            <v>27100.170000000002</v>
          </cell>
          <cell r="AB328">
            <v>13550.085000000001</v>
          </cell>
          <cell r="AC328">
            <v>311651.95500000002</v>
          </cell>
        </row>
        <row r="329">
          <cell r="B329">
            <v>3306</v>
          </cell>
          <cell r="C329" t="str">
            <v>Phạm Thu Hà</v>
          </cell>
          <cell r="D329" t="str">
            <v>LT</v>
          </cell>
          <cell r="E329">
            <v>310</v>
          </cell>
          <cell r="F329">
            <v>326</v>
          </cell>
          <cell r="G329">
            <v>16</v>
          </cell>
          <cell r="H329">
            <v>10</v>
          </cell>
          <cell r="I329">
            <v>7500</v>
          </cell>
          <cell r="J329">
            <v>75000</v>
          </cell>
          <cell r="K329">
            <v>6</v>
          </cell>
          <cell r="L329">
            <v>8800.17</v>
          </cell>
          <cell r="M329">
            <v>52801.020000000004</v>
          </cell>
          <cell r="N329">
            <v>0</v>
          </cell>
          <cell r="O329" t="str">
            <v/>
          </cell>
          <cell r="P329" t="str">
            <v/>
          </cell>
          <cell r="Q329">
            <v>0</v>
          </cell>
          <cell r="R329" t="str">
            <v/>
          </cell>
          <cell r="S329" t="str">
            <v/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127801.02</v>
          </cell>
          <cell r="AA329">
            <v>12780.102000000001</v>
          </cell>
          <cell r="AB329">
            <v>6390.0510000000004</v>
          </cell>
          <cell r="AC329">
            <v>146971.17300000001</v>
          </cell>
        </row>
        <row r="330">
          <cell r="B330">
            <v>3307</v>
          </cell>
          <cell r="C330" t="str">
            <v xml:space="preserve">Nguyễn Huy Bình </v>
          </cell>
          <cell r="D330" t="str">
            <v>LT</v>
          </cell>
          <cell r="E330">
            <v>334</v>
          </cell>
          <cell r="F330">
            <v>342</v>
          </cell>
          <cell r="G330">
            <v>8</v>
          </cell>
          <cell r="H330">
            <v>8</v>
          </cell>
          <cell r="I330">
            <v>7500</v>
          </cell>
          <cell r="J330">
            <v>60000</v>
          </cell>
          <cell r="K330">
            <v>0</v>
          </cell>
          <cell r="L330" t="str">
            <v/>
          </cell>
          <cell r="M330" t="str">
            <v/>
          </cell>
          <cell r="N330">
            <v>0</v>
          </cell>
          <cell r="O330" t="str">
            <v/>
          </cell>
          <cell r="P330" t="str">
            <v/>
          </cell>
          <cell r="Q330">
            <v>0</v>
          </cell>
          <cell r="R330" t="str">
            <v/>
          </cell>
          <cell r="S330" t="str">
            <v/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60000</v>
          </cell>
          <cell r="AA330">
            <v>6000</v>
          </cell>
          <cell r="AB330">
            <v>3000</v>
          </cell>
          <cell r="AC330">
            <v>69000</v>
          </cell>
        </row>
        <row r="331">
          <cell r="B331">
            <v>3308</v>
          </cell>
          <cell r="C331" t="str">
            <v>Phạm Đức Bảo</v>
          </cell>
          <cell r="D331" t="str">
            <v>LT</v>
          </cell>
          <cell r="E331">
            <v>354</v>
          </cell>
          <cell r="F331">
            <v>373</v>
          </cell>
          <cell r="G331">
            <v>19</v>
          </cell>
          <cell r="H331">
            <v>10</v>
          </cell>
          <cell r="I331">
            <v>7500</v>
          </cell>
          <cell r="J331">
            <v>75000</v>
          </cell>
          <cell r="K331">
            <v>9</v>
          </cell>
          <cell r="L331">
            <v>8800.17</v>
          </cell>
          <cell r="M331">
            <v>79201.53</v>
          </cell>
          <cell r="N331">
            <v>0</v>
          </cell>
          <cell r="O331" t="str">
            <v/>
          </cell>
          <cell r="P331" t="str">
            <v/>
          </cell>
          <cell r="Q331">
            <v>0</v>
          </cell>
          <cell r="R331" t="str">
            <v/>
          </cell>
          <cell r="S331" t="str">
            <v/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154201.53</v>
          </cell>
          <cell r="AA331">
            <v>15420.153</v>
          </cell>
          <cell r="AB331">
            <v>7710.0765000000001</v>
          </cell>
          <cell r="AC331">
            <v>177331.75949999999</v>
          </cell>
        </row>
        <row r="332">
          <cell r="B332">
            <v>3309</v>
          </cell>
          <cell r="C332" t="str">
            <v xml:space="preserve">Đào Tất Tùng </v>
          </cell>
          <cell r="D332" t="str">
            <v>LT</v>
          </cell>
          <cell r="E332">
            <v>591</v>
          </cell>
          <cell r="F332">
            <v>610</v>
          </cell>
          <cell r="G332">
            <v>19</v>
          </cell>
          <cell r="H332">
            <v>10</v>
          </cell>
          <cell r="I332">
            <v>7500</v>
          </cell>
          <cell r="J332">
            <v>75000</v>
          </cell>
          <cell r="K332">
            <v>9</v>
          </cell>
          <cell r="L332">
            <v>8800.17</v>
          </cell>
          <cell r="M332">
            <v>79201.53</v>
          </cell>
          <cell r="N332">
            <v>0</v>
          </cell>
          <cell r="O332" t="str">
            <v/>
          </cell>
          <cell r="P332" t="str">
            <v/>
          </cell>
          <cell r="Q332">
            <v>0</v>
          </cell>
          <cell r="R332" t="str">
            <v/>
          </cell>
          <cell r="S332" t="str">
            <v/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154201.53</v>
          </cell>
          <cell r="AA332">
            <v>15420.153</v>
          </cell>
          <cell r="AB332">
            <v>7710.0765000000001</v>
          </cell>
          <cell r="AC332">
            <v>177331.75949999999</v>
          </cell>
        </row>
        <row r="333">
          <cell r="B333">
            <v>3310</v>
          </cell>
          <cell r="C333" t="str">
            <v>Phạm Anh Trung</v>
          </cell>
          <cell r="D333" t="str">
            <v>LT</v>
          </cell>
          <cell r="E333">
            <v>947</v>
          </cell>
          <cell r="F333">
            <v>972</v>
          </cell>
          <cell r="G333">
            <v>25</v>
          </cell>
          <cell r="H333">
            <v>10</v>
          </cell>
          <cell r="I333">
            <v>7500</v>
          </cell>
          <cell r="J333">
            <v>75000</v>
          </cell>
          <cell r="K333">
            <v>10</v>
          </cell>
          <cell r="L333">
            <v>8800.17</v>
          </cell>
          <cell r="M333">
            <v>88001.7</v>
          </cell>
          <cell r="N333">
            <v>5</v>
          </cell>
          <cell r="O333">
            <v>12000</v>
          </cell>
          <cell r="P333">
            <v>60000</v>
          </cell>
          <cell r="Q333">
            <v>0</v>
          </cell>
          <cell r="R333" t="str">
            <v/>
          </cell>
          <cell r="S333" t="str">
            <v/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223001.7</v>
          </cell>
          <cell r="AA333">
            <v>22300.170000000002</v>
          </cell>
          <cell r="AB333">
            <v>11150.085000000001</v>
          </cell>
          <cell r="AC333">
            <v>256451.95500000002</v>
          </cell>
        </row>
        <row r="334">
          <cell r="B334">
            <v>3311</v>
          </cell>
          <cell r="C334" t="str">
            <v>Phạm Văn Chinh</v>
          </cell>
          <cell r="D334" t="str">
            <v>LT</v>
          </cell>
          <cell r="E334">
            <v>562</v>
          </cell>
          <cell r="F334">
            <v>579</v>
          </cell>
          <cell r="G334">
            <v>17</v>
          </cell>
          <cell r="H334">
            <v>10</v>
          </cell>
          <cell r="I334">
            <v>7500</v>
          </cell>
          <cell r="J334">
            <v>75000</v>
          </cell>
          <cell r="K334">
            <v>7</v>
          </cell>
          <cell r="L334">
            <v>8800.17</v>
          </cell>
          <cell r="M334">
            <v>61601.19</v>
          </cell>
          <cell r="N334">
            <v>0</v>
          </cell>
          <cell r="O334" t="str">
            <v/>
          </cell>
          <cell r="P334" t="str">
            <v/>
          </cell>
          <cell r="Q334">
            <v>0</v>
          </cell>
          <cell r="R334" t="str">
            <v/>
          </cell>
          <cell r="S334" t="str">
            <v/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136601.19</v>
          </cell>
          <cell r="AA334">
            <v>13660.119000000001</v>
          </cell>
          <cell r="AB334">
            <v>6830.0595000000003</v>
          </cell>
          <cell r="AC334">
            <v>157091.36850000001</v>
          </cell>
        </row>
        <row r="335">
          <cell r="B335">
            <v>3401</v>
          </cell>
          <cell r="C335" t="str">
            <v>Lê Minh Đạt</v>
          </cell>
          <cell r="D335" t="str">
            <v>LT</v>
          </cell>
          <cell r="E335">
            <v>461</v>
          </cell>
          <cell r="F335">
            <v>474</v>
          </cell>
          <cell r="G335">
            <v>13</v>
          </cell>
          <cell r="H335">
            <v>10</v>
          </cell>
          <cell r="I335">
            <v>7500</v>
          </cell>
          <cell r="J335">
            <v>75000</v>
          </cell>
          <cell r="K335">
            <v>3</v>
          </cell>
          <cell r="L335">
            <v>8800.17</v>
          </cell>
          <cell r="M335">
            <v>26400.510000000002</v>
          </cell>
          <cell r="N335">
            <v>0</v>
          </cell>
          <cell r="O335" t="str">
            <v/>
          </cell>
          <cell r="P335" t="str">
            <v/>
          </cell>
          <cell r="Q335">
            <v>0</v>
          </cell>
          <cell r="R335" t="str">
            <v/>
          </cell>
          <cell r="S335" t="str">
            <v/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101400.51000000001</v>
          </cell>
          <cell r="AA335">
            <v>10140.051000000001</v>
          </cell>
          <cell r="AB335">
            <v>5070.0255000000006</v>
          </cell>
          <cell r="AC335">
            <v>116610.58650000002</v>
          </cell>
        </row>
        <row r="336">
          <cell r="B336">
            <v>3402</v>
          </cell>
          <cell r="C336" t="str">
            <v>Nguyễn Tuấn Anh</v>
          </cell>
          <cell r="D336" t="str">
            <v>LT</v>
          </cell>
          <cell r="E336">
            <v>216</v>
          </cell>
          <cell r="F336">
            <v>219</v>
          </cell>
          <cell r="G336">
            <v>3</v>
          </cell>
          <cell r="H336">
            <v>3</v>
          </cell>
          <cell r="I336">
            <v>7500</v>
          </cell>
          <cell r="J336">
            <v>22500</v>
          </cell>
          <cell r="K336">
            <v>0</v>
          </cell>
          <cell r="L336" t="str">
            <v/>
          </cell>
          <cell r="M336" t="str">
            <v/>
          </cell>
          <cell r="N336">
            <v>0</v>
          </cell>
          <cell r="O336" t="str">
            <v/>
          </cell>
          <cell r="P336" t="str">
            <v/>
          </cell>
          <cell r="Q336">
            <v>0</v>
          </cell>
          <cell r="R336" t="str">
            <v/>
          </cell>
          <cell r="S336" t="str">
            <v/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22500</v>
          </cell>
          <cell r="AA336">
            <v>2250</v>
          </cell>
          <cell r="AB336">
            <v>1125</v>
          </cell>
          <cell r="AC336">
            <v>25875</v>
          </cell>
        </row>
        <row r="337">
          <cell r="B337">
            <v>3403</v>
          </cell>
          <cell r="C337" t="str">
            <v>Hoàng Lê Trọng Nhân</v>
          </cell>
          <cell r="D337" t="str">
            <v>LT</v>
          </cell>
          <cell r="E337">
            <v>340</v>
          </cell>
          <cell r="F337">
            <v>348</v>
          </cell>
          <cell r="G337">
            <v>8</v>
          </cell>
          <cell r="H337">
            <v>8</v>
          </cell>
          <cell r="I337">
            <v>7500</v>
          </cell>
          <cell r="J337">
            <v>60000</v>
          </cell>
          <cell r="K337">
            <v>0</v>
          </cell>
          <cell r="L337" t="str">
            <v/>
          </cell>
          <cell r="M337" t="str">
            <v/>
          </cell>
          <cell r="N337">
            <v>0</v>
          </cell>
          <cell r="O337" t="str">
            <v/>
          </cell>
          <cell r="P337" t="str">
            <v/>
          </cell>
          <cell r="Q337">
            <v>0</v>
          </cell>
          <cell r="R337" t="str">
            <v/>
          </cell>
          <cell r="S337" t="str">
            <v/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60000</v>
          </cell>
          <cell r="AA337">
            <v>6000</v>
          </cell>
          <cell r="AB337">
            <v>3000</v>
          </cell>
          <cell r="AC337">
            <v>69000</v>
          </cell>
        </row>
        <row r="338">
          <cell r="B338">
            <v>3404</v>
          </cell>
          <cell r="C338" t="str">
            <v xml:space="preserve">Trần Văn Hùng </v>
          </cell>
          <cell r="D338" t="str">
            <v>LT</v>
          </cell>
          <cell r="E338">
            <v>631</v>
          </cell>
          <cell r="F338">
            <v>645</v>
          </cell>
          <cell r="G338">
            <v>14</v>
          </cell>
          <cell r="H338">
            <v>10</v>
          </cell>
          <cell r="I338">
            <v>7500</v>
          </cell>
          <cell r="J338">
            <v>75000</v>
          </cell>
          <cell r="K338">
            <v>4</v>
          </cell>
          <cell r="L338">
            <v>8800.17</v>
          </cell>
          <cell r="M338">
            <v>35200.68</v>
          </cell>
          <cell r="N338">
            <v>0</v>
          </cell>
          <cell r="O338" t="str">
            <v/>
          </cell>
          <cell r="P338" t="str">
            <v/>
          </cell>
          <cell r="Q338">
            <v>0</v>
          </cell>
          <cell r="R338" t="str">
            <v/>
          </cell>
          <cell r="S338" t="str">
            <v/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110200.68</v>
          </cell>
          <cell r="AA338">
            <v>11020.067999999999</v>
          </cell>
          <cell r="AB338">
            <v>5510.0339999999997</v>
          </cell>
          <cell r="AC338">
            <v>126730.78199999999</v>
          </cell>
        </row>
        <row r="339">
          <cell r="B339">
            <v>3405</v>
          </cell>
          <cell r="C339" t="str">
            <v xml:space="preserve">Nguyễn Văn Đồng </v>
          </cell>
          <cell r="D339" t="str">
            <v>LT</v>
          </cell>
          <cell r="E339">
            <v>583</v>
          </cell>
          <cell r="F339">
            <v>594</v>
          </cell>
          <cell r="G339">
            <v>11</v>
          </cell>
          <cell r="H339">
            <v>10</v>
          </cell>
          <cell r="I339">
            <v>7500</v>
          </cell>
          <cell r="J339">
            <v>75000</v>
          </cell>
          <cell r="K339">
            <v>1</v>
          </cell>
          <cell r="L339">
            <v>8800.17</v>
          </cell>
          <cell r="M339">
            <v>8800.17</v>
          </cell>
          <cell r="N339">
            <v>0</v>
          </cell>
          <cell r="O339" t="str">
            <v/>
          </cell>
          <cell r="P339" t="str">
            <v/>
          </cell>
          <cell r="Q339">
            <v>0</v>
          </cell>
          <cell r="R339" t="str">
            <v/>
          </cell>
          <cell r="S339" t="str">
            <v/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83800.17</v>
          </cell>
          <cell r="AA339">
            <v>8380.0169999999998</v>
          </cell>
          <cell r="AB339">
            <v>4190.0084999999999</v>
          </cell>
          <cell r="AC339">
            <v>96370.195500000002</v>
          </cell>
        </row>
        <row r="340">
          <cell r="B340">
            <v>3406</v>
          </cell>
          <cell r="C340" t="str">
            <v>Nguyễn Phương Linh</v>
          </cell>
          <cell r="D340" t="str">
            <v>LT</v>
          </cell>
          <cell r="E340">
            <v>377</v>
          </cell>
          <cell r="F340">
            <v>388</v>
          </cell>
          <cell r="G340">
            <v>11</v>
          </cell>
          <cell r="H340">
            <v>10</v>
          </cell>
          <cell r="I340">
            <v>7500</v>
          </cell>
          <cell r="J340">
            <v>75000</v>
          </cell>
          <cell r="K340">
            <v>1</v>
          </cell>
          <cell r="L340">
            <v>8800.17</v>
          </cell>
          <cell r="M340">
            <v>8800.17</v>
          </cell>
          <cell r="N340">
            <v>0</v>
          </cell>
          <cell r="O340" t="str">
            <v/>
          </cell>
          <cell r="P340" t="str">
            <v/>
          </cell>
          <cell r="Q340">
            <v>0</v>
          </cell>
          <cell r="R340" t="str">
            <v/>
          </cell>
          <cell r="S340" t="str">
            <v/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83800.17</v>
          </cell>
          <cell r="AA340">
            <v>8380.0169999999998</v>
          </cell>
          <cell r="AB340">
            <v>4190.0084999999999</v>
          </cell>
          <cell r="AC340">
            <v>96370.195500000002</v>
          </cell>
        </row>
        <row r="341">
          <cell r="B341">
            <v>3407</v>
          </cell>
          <cell r="C341" t="str">
            <v>Phạm Thị Thành</v>
          </cell>
          <cell r="D341" t="str">
            <v>LT</v>
          </cell>
          <cell r="E341">
            <v>214</v>
          </cell>
          <cell r="F341">
            <v>219</v>
          </cell>
          <cell r="G341">
            <v>5</v>
          </cell>
          <cell r="H341">
            <v>5</v>
          </cell>
          <cell r="I341">
            <v>7500</v>
          </cell>
          <cell r="J341">
            <v>37500</v>
          </cell>
          <cell r="K341">
            <v>0</v>
          </cell>
          <cell r="L341" t="str">
            <v/>
          </cell>
          <cell r="M341" t="str">
            <v/>
          </cell>
          <cell r="N341">
            <v>0</v>
          </cell>
          <cell r="O341" t="str">
            <v/>
          </cell>
          <cell r="P341" t="str">
            <v/>
          </cell>
          <cell r="Q341">
            <v>0</v>
          </cell>
          <cell r="R341" t="str">
            <v/>
          </cell>
          <cell r="S341" t="str">
            <v/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37500</v>
          </cell>
          <cell r="AA341">
            <v>3750</v>
          </cell>
          <cell r="AB341">
            <v>1875</v>
          </cell>
          <cell r="AC341">
            <v>43125</v>
          </cell>
        </row>
        <row r="342">
          <cell r="B342">
            <v>3408</v>
          </cell>
          <cell r="C342" t="str">
            <v>Nguyễn Văn Cường</v>
          </cell>
          <cell r="D342" t="str">
            <v>LT</v>
          </cell>
          <cell r="E342">
            <v>598</v>
          </cell>
          <cell r="F342">
            <v>614</v>
          </cell>
          <cell r="G342">
            <v>16</v>
          </cell>
          <cell r="H342">
            <v>10</v>
          </cell>
          <cell r="I342">
            <v>7500</v>
          </cell>
          <cell r="J342">
            <v>75000</v>
          </cell>
          <cell r="K342">
            <v>6</v>
          </cell>
          <cell r="L342">
            <v>8800.17</v>
          </cell>
          <cell r="M342">
            <v>52801.020000000004</v>
          </cell>
          <cell r="N342">
            <v>0</v>
          </cell>
          <cell r="O342" t="str">
            <v/>
          </cell>
          <cell r="P342" t="str">
            <v/>
          </cell>
          <cell r="Q342">
            <v>0</v>
          </cell>
          <cell r="R342" t="str">
            <v/>
          </cell>
          <cell r="S342" t="str">
            <v/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127801.02</v>
          </cell>
          <cell r="AA342">
            <v>12780.102000000001</v>
          </cell>
          <cell r="AB342">
            <v>6390.0510000000004</v>
          </cell>
          <cell r="AC342">
            <v>146971.17300000001</v>
          </cell>
        </row>
        <row r="343">
          <cell r="B343">
            <v>3409</v>
          </cell>
          <cell r="C343" t="str">
            <v>Nguyễn Ngọc Hưng</v>
          </cell>
          <cell r="D343" t="str">
            <v>LT</v>
          </cell>
          <cell r="E343">
            <v>229</v>
          </cell>
          <cell r="F343">
            <v>238</v>
          </cell>
          <cell r="G343">
            <v>9</v>
          </cell>
          <cell r="H343">
            <v>9</v>
          </cell>
          <cell r="I343">
            <v>7500</v>
          </cell>
          <cell r="J343">
            <v>67500</v>
          </cell>
          <cell r="K343">
            <v>0</v>
          </cell>
          <cell r="L343" t="str">
            <v/>
          </cell>
          <cell r="M343" t="str">
            <v/>
          </cell>
          <cell r="N343">
            <v>0</v>
          </cell>
          <cell r="O343" t="str">
            <v/>
          </cell>
          <cell r="P343" t="str">
            <v/>
          </cell>
          <cell r="Q343">
            <v>0</v>
          </cell>
          <cell r="R343" t="str">
            <v/>
          </cell>
          <cell r="S343" t="str">
            <v/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67500</v>
          </cell>
          <cell r="AA343">
            <v>6750</v>
          </cell>
          <cell r="AB343">
            <v>3375</v>
          </cell>
          <cell r="AC343">
            <v>77625</v>
          </cell>
        </row>
        <row r="344">
          <cell r="B344">
            <v>3410</v>
          </cell>
          <cell r="C344" t="str">
            <v>Nguyễn Văn Tân</v>
          </cell>
          <cell r="D344" t="str">
            <v>LT</v>
          </cell>
          <cell r="E344">
            <v>450</v>
          </cell>
          <cell r="F344">
            <v>465</v>
          </cell>
          <cell r="G344">
            <v>15</v>
          </cell>
          <cell r="H344">
            <v>10</v>
          </cell>
          <cell r="I344">
            <v>7500</v>
          </cell>
          <cell r="J344">
            <v>75000</v>
          </cell>
          <cell r="K344">
            <v>5</v>
          </cell>
          <cell r="L344">
            <v>8800.17</v>
          </cell>
          <cell r="M344">
            <v>44000.85</v>
          </cell>
          <cell r="N344">
            <v>0</v>
          </cell>
          <cell r="O344" t="str">
            <v/>
          </cell>
          <cell r="P344" t="str">
            <v/>
          </cell>
          <cell r="Q344">
            <v>0</v>
          </cell>
          <cell r="R344" t="str">
            <v/>
          </cell>
          <cell r="S344" t="str">
            <v/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119000.85</v>
          </cell>
          <cell r="AA344">
            <v>11900.085000000001</v>
          </cell>
          <cell r="AB344">
            <v>5950.0425000000005</v>
          </cell>
          <cell r="AC344">
            <v>136850.97750000001</v>
          </cell>
        </row>
        <row r="345">
          <cell r="B345">
            <v>3411</v>
          </cell>
          <cell r="C345" t="str">
            <v>Nguyễn Thị Ngân Phương</v>
          </cell>
          <cell r="D345" t="str">
            <v>LT</v>
          </cell>
          <cell r="E345">
            <v>405</v>
          </cell>
          <cell r="F345">
            <v>415</v>
          </cell>
          <cell r="G345">
            <v>10</v>
          </cell>
          <cell r="H345">
            <v>10</v>
          </cell>
          <cell r="I345">
            <v>7500</v>
          </cell>
          <cell r="J345">
            <v>75000</v>
          </cell>
          <cell r="K345">
            <v>0</v>
          </cell>
          <cell r="L345" t="str">
            <v/>
          </cell>
          <cell r="M345" t="str">
            <v/>
          </cell>
          <cell r="N345">
            <v>0</v>
          </cell>
          <cell r="O345" t="str">
            <v/>
          </cell>
          <cell r="P345" t="str">
            <v/>
          </cell>
          <cell r="Q345">
            <v>0</v>
          </cell>
          <cell r="R345" t="str">
            <v/>
          </cell>
          <cell r="S345" t="str">
            <v/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75000</v>
          </cell>
          <cell r="AA345">
            <v>7500</v>
          </cell>
          <cell r="AB345">
            <v>3750</v>
          </cell>
          <cell r="AC345">
            <v>86250</v>
          </cell>
        </row>
        <row r="346">
          <cell r="B346">
            <v>3501</v>
          </cell>
          <cell r="C346" t="str">
            <v>Nguyễn Văn Luyện</v>
          </cell>
          <cell r="D346" t="str">
            <v>LT</v>
          </cell>
          <cell r="E346">
            <v>851</v>
          </cell>
          <cell r="F346">
            <v>872</v>
          </cell>
          <cell r="G346">
            <v>21</v>
          </cell>
          <cell r="H346">
            <v>10</v>
          </cell>
          <cell r="I346">
            <v>7500</v>
          </cell>
          <cell r="J346">
            <v>75000</v>
          </cell>
          <cell r="K346">
            <v>10</v>
          </cell>
          <cell r="L346">
            <v>8800.17</v>
          </cell>
          <cell r="M346">
            <v>88001.7</v>
          </cell>
          <cell r="N346">
            <v>1</v>
          </cell>
          <cell r="O346">
            <v>12000</v>
          </cell>
          <cell r="P346">
            <v>12000</v>
          </cell>
          <cell r="Q346">
            <v>0</v>
          </cell>
          <cell r="R346" t="str">
            <v/>
          </cell>
          <cell r="S346" t="str">
            <v/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175001.7</v>
          </cell>
          <cell r="AA346">
            <v>17500.170000000002</v>
          </cell>
          <cell r="AB346">
            <v>8750.0850000000009</v>
          </cell>
          <cell r="AC346">
            <v>201251.95500000002</v>
          </cell>
        </row>
        <row r="347">
          <cell r="B347">
            <v>3502</v>
          </cell>
          <cell r="C347" t="str">
            <v>Nguyễn Phương Hoa</v>
          </cell>
          <cell r="D347" t="str">
            <v>LT</v>
          </cell>
          <cell r="E347">
            <v>537</v>
          </cell>
          <cell r="F347">
            <v>544</v>
          </cell>
          <cell r="G347">
            <v>7</v>
          </cell>
          <cell r="H347">
            <v>7</v>
          </cell>
          <cell r="I347">
            <v>7500</v>
          </cell>
          <cell r="J347">
            <v>52500</v>
          </cell>
          <cell r="K347">
            <v>0</v>
          </cell>
          <cell r="L347" t="str">
            <v/>
          </cell>
          <cell r="M347" t="str">
            <v/>
          </cell>
          <cell r="N347">
            <v>0</v>
          </cell>
          <cell r="O347" t="str">
            <v/>
          </cell>
          <cell r="P347" t="str">
            <v/>
          </cell>
          <cell r="Q347">
            <v>0</v>
          </cell>
          <cell r="R347" t="str">
            <v/>
          </cell>
          <cell r="S347" t="str">
            <v/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52500</v>
          </cell>
          <cell r="AA347">
            <v>5250</v>
          </cell>
          <cell r="AB347">
            <v>2625</v>
          </cell>
          <cell r="AC347">
            <v>60375</v>
          </cell>
        </row>
        <row r="348">
          <cell r="B348">
            <v>3503</v>
          </cell>
          <cell r="C348" t="str">
            <v>Vũ Diệu Minh</v>
          </cell>
          <cell r="D348" t="str">
            <v>LT</v>
          </cell>
          <cell r="E348">
            <v>384</v>
          </cell>
          <cell r="F348">
            <v>398</v>
          </cell>
          <cell r="G348">
            <v>14</v>
          </cell>
          <cell r="H348">
            <v>10</v>
          </cell>
          <cell r="I348">
            <v>7500</v>
          </cell>
          <cell r="J348">
            <v>75000</v>
          </cell>
          <cell r="K348">
            <v>4</v>
          </cell>
          <cell r="L348">
            <v>8800.17</v>
          </cell>
          <cell r="M348">
            <v>35200.68</v>
          </cell>
          <cell r="N348">
            <v>0</v>
          </cell>
          <cell r="O348" t="str">
            <v/>
          </cell>
          <cell r="P348" t="str">
            <v/>
          </cell>
          <cell r="Q348">
            <v>0</v>
          </cell>
          <cell r="R348" t="str">
            <v/>
          </cell>
          <cell r="S348" t="str">
            <v/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110200.68</v>
          </cell>
          <cell r="AA348">
            <v>11020.067999999999</v>
          </cell>
          <cell r="AB348">
            <v>5510.0339999999997</v>
          </cell>
          <cell r="AC348">
            <v>126730.78199999999</v>
          </cell>
        </row>
        <row r="349">
          <cell r="B349">
            <v>3504</v>
          </cell>
          <cell r="C349" t="str">
            <v>Lê Ngọc Diệp</v>
          </cell>
          <cell r="D349" t="str">
            <v>LT</v>
          </cell>
          <cell r="E349">
            <v>181</v>
          </cell>
          <cell r="F349">
            <v>189</v>
          </cell>
          <cell r="G349">
            <v>8</v>
          </cell>
          <cell r="H349">
            <v>8</v>
          </cell>
          <cell r="I349">
            <v>7500</v>
          </cell>
          <cell r="J349">
            <v>60000</v>
          </cell>
          <cell r="K349">
            <v>0</v>
          </cell>
          <cell r="L349" t="str">
            <v/>
          </cell>
          <cell r="M349" t="str">
            <v/>
          </cell>
          <cell r="N349">
            <v>0</v>
          </cell>
          <cell r="O349" t="str">
            <v/>
          </cell>
          <cell r="P349" t="str">
            <v/>
          </cell>
          <cell r="Q349">
            <v>0</v>
          </cell>
          <cell r="R349" t="str">
            <v/>
          </cell>
          <cell r="S349" t="str">
            <v/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60000</v>
          </cell>
          <cell r="AA349">
            <v>6000</v>
          </cell>
          <cell r="AB349">
            <v>3000</v>
          </cell>
          <cell r="AC349">
            <v>69000</v>
          </cell>
        </row>
        <row r="350">
          <cell r="B350">
            <v>3505</v>
          </cell>
          <cell r="C350" t="str">
            <v xml:space="preserve">Lê Thành Đạt </v>
          </cell>
          <cell r="D350" t="str">
            <v>LT</v>
          </cell>
          <cell r="E350">
            <v>626</v>
          </cell>
          <cell r="F350">
            <v>640</v>
          </cell>
          <cell r="G350">
            <v>14</v>
          </cell>
          <cell r="H350">
            <v>10</v>
          </cell>
          <cell r="I350">
            <v>7500</v>
          </cell>
          <cell r="J350">
            <v>75000</v>
          </cell>
          <cell r="K350">
            <v>4</v>
          </cell>
          <cell r="L350">
            <v>8800.17</v>
          </cell>
          <cell r="M350">
            <v>35200.68</v>
          </cell>
          <cell r="N350">
            <v>0</v>
          </cell>
          <cell r="O350" t="str">
            <v/>
          </cell>
          <cell r="P350" t="str">
            <v/>
          </cell>
          <cell r="Q350">
            <v>0</v>
          </cell>
          <cell r="R350" t="str">
            <v/>
          </cell>
          <cell r="S350" t="str">
            <v/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110200.68</v>
          </cell>
          <cell r="AA350">
            <v>11020.067999999999</v>
          </cell>
          <cell r="AB350">
            <v>5510.0339999999997</v>
          </cell>
          <cell r="AC350">
            <v>126730.78199999999</v>
          </cell>
        </row>
        <row r="351">
          <cell r="B351">
            <v>3506</v>
          </cell>
          <cell r="C351" t="str">
            <v>Đỗ Ánh Quyên</v>
          </cell>
          <cell r="D351" t="str">
            <v>LT</v>
          </cell>
          <cell r="E351">
            <v>794</v>
          </cell>
          <cell r="F351">
            <v>819</v>
          </cell>
          <cell r="G351">
            <v>25</v>
          </cell>
          <cell r="H351">
            <v>10</v>
          </cell>
          <cell r="I351">
            <v>7500</v>
          </cell>
          <cell r="J351">
            <v>75000</v>
          </cell>
          <cell r="K351">
            <v>10</v>
          </cell>
          <cell r="L351">
            <v>8800.17</v>
          </cell>
          <cell r="M351">
            <v>88001.7</v>
          </cell>
          <cell r="N351">
            <v>5</v>
          </cell>
          <cell r="O351">
            <v>12000</v>
          </cell>
          <cell r="P351">
            <v>60000</v>
          </cell>
          <cell r="Q351">
            <v>0</v>
          </cell>
          <cell r="R351" t="str">
            <v/>
          </cell>
          <cell r="S351" t="str">
            <v/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223001.7</v>
          </cell>
          <cell r="AA351">
            <v>22300.170000000002</v>
          </cell>
          <cell r="AB351">
            <v>11150.085000000001</v>
          </cell>
          <cell r="AC351">
            <v>256451.95500000002</v>
          </cell>
        </row>
        <row r="352">
          <cell r="B352">
            <v>3507</v>
          </cell>
          <cell r="C352" t="str">
            <v>Nguyễn Phương Ngọc</v>
          </cell>
          <cell r="D352" t="str">
            <v>LT</v>
          </cell>
          <cell r="E352">
            <v>104</v>
          </cell>
          <cell r="F352">
            <v>106</v>
          </cell>
          <cell r="G352">
            <v>2</v>
          </cell>
          <cell r="H352">
            <v>2</v>
          </cell>
          <cell r="I352">
            <v>7500</v>
          </cell>
          <cell r="J352">
            <v>15000</v>
          </cell>
          <cell r="K352">
            <v>0</v>
          </cell>
          <cell r="L352" t="str">
            <v/>
          </cell>
          <cell r="M352" t="str">
            <v/>
          </cell>
          <cell r="N352">
            <v>0</v>
          </cell>
          <cell r="O352" t="str">
            <v/>
          </cell>
          <cell r="P352" t="str">
            <v/>
          </cell>
          <cell r="Q352">
            <v>0</v>
          </cell>
          <cell r="R352" t="str">
            <v/>
          </cell>
          <cell r="S352" t="str">
            <v/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15000</v>
          </cell>
          <cell r="AA352">
            <v>1500</v>
          </cell>
          <cell r="AB352">
            <v>750</v>
          </cell>
          <cell r="AC352">
            <v>17250</v>
          </cell>
        </row>
        <row r="353">
          <cell r="B353">
            <v>3508</v>
          </cell>
          <cell r="C353" t="str">
            <v>Đinh Quang Tuận</v>
          </cell>
          <cell r="D353" t="str">
            <v>LT</v>
          </cell>
          <cell r="E353">
            <v>765</v>
          </cell>
          <cell r="F353">
            <v>780</v>
          </cell>
          <cell r="G353">
            <v>15</v>
          </cell>
          <cell r="H353">
            <v>10</v>
          </cell>
          <cell r="I353">
            <v>7500</v>
          </cell>
          <cell r="J353">
            <v>75000</v>
          </cell>
          <cell r="K353">
            <v>5</v>
          </cell>
          <cell r="L353">
            <v>8800.17</v>
          </cell>
          <cell r="M353">
            <v>44000.85</v>
          </cell>
          <cell r="N353">
            <v>0</v>
          </cell>
          <cell r="O353" t="str">
            <v/>
          </cell>
          <cell r="P353" t="str">
            <v/>
          </cell>
          <cell r="Q353">
            <v>0</v>
          </cell>
          <cell r="R353" t="str">
            <v/>
          </cell>
          <cell r="S353" t="str">
            <v/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119000.85</v>
          </cell>
          <cell r="AA353">
            <v>11900.085000000001</v>
          </cell>
          <cell r="AB353">
            <v>5950.0425000000005</v>
          </cell>
          <cell r="AC353">
            <v>136850.97750000001</v>
          </cell>
        </row>
        <row r="354">
          <cell r="B354">
            <v>3509</v>
          </cell>
          <cell r="C354" t="str">
            <v xml:space="preserve">Bùi Thị Nhật Lệ </v>
          </cell>
          <cell r="D354" t="str">
            <v>LT</v>
          </cell>
          <cell r="E354">
            <v>558</v>
          </cell>
          <cell r="F354">
            <v>571</v>
          </cell>
          <cell r="G354">
            <v>13</v>
          </cell>
          <cell r="H354">
            <v>10</v>
          </cell>
          <cell r="I354">
            <v>7500</v>
          </cell>
          <cell r="J354">
            <v>75000</v>
          </cell>
          <cell r="K354">
            <v>3</v>
          </cell>
          <cell r="L354">
            <v>8800.17</v>
          </cell>
          <cell r="M354">
            <v>26400.510000000002</v>
          </cell>
          <cell r="N354">
            <v>0</v>
          </cell>
          <cell r="O354" t="str">
            <v/>
          </cell>
          <cell r="P354" t="str">
            <v/>
          </cell>
          <cell r="Q354">
            <v>0</v>
          </cell>
          <cell r="R354" t="str">
            <v/>
          </cell>
          <cell r="S354" t="str">
            <v/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101400.51000000001</v>
          </cell>
          <cell r="AA354">
            <v>10140.051000000001</v>
          </cell>
          <cell r="AB354">
            <v>5070.0255000000006</v>
          </cell>
          <cell r="AC354">
            <v>116610.58650000002</v>
          </cell>
        </row>
        <row r="355">
          <cell r="B355">
            <v>3510</v>
          </cell>
          <cell r="C355" t="str">
            <v>Trần Thị Quỳnh Nga</v>
          </cell>
          <cell r="D355" t="str">
            <v>LT</v>
          </cell>
          <cell r="E355">
            <v>793</v>
          </cell>
          <cell r="F355">
            <v>821</v>
          </cell>
          <cell r="G355">
            <v>28</v>
          </cell>
          <cell r="H355">
            <v>10</v>
          </cell>
          <cell r="I355">
            <v>7500</v>
          </cell>
          <cell r="J355">
            <v>75000</v>
          </cell>
          <cell r="K355">
            <v>10</v>
          </cell>
          <cell r="L355">
            <v>8800.17</v>
          </cell>
          <cell r="M355">
            <v>88001.7</v>
          </cell>
          <cell r="N355">
            <v>8</v>
          </cell>
          <cell r="O355">
            <v>12000</v>
          </cell>
          <cell r="P355">
            <v>96000</v>
          </cell>
          <cell r="Q355">
            <v>0</v>
          </cell>
          <cell r="R355" t="str">
            <v/>
          </cell>
          <cell r="S355" t="str">
            <v/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259001.7</v>
          </cell>
          <cell r="AA355">
            <v>25900.170000000002</v>
          </cell>
          <cell r="AB355">
            <v>12950.085000000001</v>
          </cell>
          <cell r="AC355">
            <v>297851.95500000002</v>
          </cell>
        </row>
        <row r="356">
          <cell r="B356">
            <v>3511</v>
          </cell>
          <cell r="C356" t="str">
            <v>Nguyễn Hiền Hoa Hạ</v>
          </cell>
          <cell r="D356" t="str">
            <v>LT</v>
          </cell>
          <cell r="E356">
            <v>925</v>
          </cell>
          <cell r="F356">
            <v>947</v>
          </cell>
          <cell r="G356">
            <v>22</v>
          </cell>
          <cell r="H356">
            <v>10</v>
          </cell>
          <cell r="I356">
            <v>7500</v>
          </cell>
          <cell r="J356">
            <v>75000</v>
          </cell>
          <cell r="K356">
            <v>10</v>
          </cell>
          <cell r="L356">
            <v>8800.17</v>
          </cell>
          <cell r="M356">
            <v>88001.7</v>
          </cell>
          <cell r="N356">
            <v>2</v>
          </cell>
          <cell r="O356">
            <v>12000</v>
          </cell>
          <cell r="P356">
            <v>24000</v>
          </cell>
          <cell r="Q356">
            <v>0</v>
          </cell>
          <cell r="R356" t="str">
            <v/>
          </cell>
          <cell r="S356" t="str">
            <v/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187001.7</v>
          </cell>
          <cell r="AA356">
            <v>18700.170000000002</v>
          </cell>
          <cell r="AB356">
            <v>9350.0850000000009</v>
          </cell>
          <cell r="AC356">
            <v>215051.95500000002</v>
          </cell>
        </row>
        <row r="357">
          <cell r="B357">
            <v>3601</v>
          </cell>
          <cell r="C357" t="str">
            <v>Nguyễn Thị Ngọc Tú</v>
          </cell>
          <cell r="D357" t="str">
            <v>LT</v>
          </cell>
          <cell r="E357">
            <v>488</v>
          </cell>
          <cell r="F357">
            <v>504</v>
          </cell>
          <cell r="G357">
            <v>16</v>
          </cell>
          <cell r="H357">
            <v>10</v>
          </cell>
          <cell r="I357">
            <v>7500</v>
          </cell>
          <cell r="J357">
            <v>75000</v>
          </cell>
          <cell r="K357">
            <v>6</v>
          </cell>
          <cell r="L357">
            <v>8800.17</v>
          </cell>
          <cell r="M357">
            <v>52801.020000000004</v>
          </cell>
          <cell r="N357">
            <v>0</v>
          </cell>
          <cell r="O357" t="str">
            <v/>
          </cell>
          <cell r="P357" t="str">
            <v/>
          </cell>
          <cell r="Q357">
            <v>0</v>
          </cell>
          <cell r="R357" t="str">
            <v/>
          </cell>
          <cell r="S357" t="str">
            <v/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127801.02</v>
          </cell>
          <cell r="AA357">
            <v>12780.102000000001</v>
          </cell>
          <cell r="AB357">
            <v>6390.0510000000004</v>
          </cell>
          <cell r="AC357">
            <v>146971.17300000001</v>
          </cell>
        </row>
        <row r="358">
          <cell r="B358">
            <v>3602</v>
          </cell>
          <cell r="C358" t="str">
            <v>Mai Danh Mạnh</v>
          </cell>
          <cell r="D358" t="str">
            <v>LT</v>
          </cell>
          <cell r="E358">
            <v>456</v>
          </cell>
          <cell r="F358">
            <v>468</v>
          </cell>
          <cell r="G358">
            <v>12</v>
          </cell>
          <cell r="H358">
            <v>10</v>
          </cell>
          <cell r="I358">
            <v>7500</v>
          </cell>
          <cell r="J358">
            <v>75000</v>
          </cell>
          <cell r="K358">
            <v>2</v>
          </cell>
          <cell r="L358">
            <v>8800.17</v>
          </cell>
          <cell r="M358">
            <v>17600.34</v>
          </cell>
          <cell r="N358">
            <v>0</v>
          </cell>
          <cell r="O358" t="str">
            <v/>
          </cell>
          <cell r="P358" t="str">
            <v/>
          </cell>
          <cell r="Q358">
            <v>0</v>
          </cell>
          <cell r="R358" t="str">
            <v/>
          </cell>
          <cell r="S358" t="str">
            <v/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92600.34</v>
          </cell>
          <cell r="AA358">
            <v>9260.0339999999997</v>
          </cell>
          <cell r="AB358">
            <v>4630.0169999999998</v>
          </cell>
          <cell r="AC358">
            <v>106490.391</v>
          </cell>
        </row>
        <row r="359">
          <cell r="B359">
            <v>3603</v>
          </cell>
          <cell r="C359" t="str">
            <v>Nguyễn Thạc Hoài</v>
          </cell>
          <cell r="D359" t="str">
            <v>LT</v>
          </cell>
          <cell r="E359">
            <v>787</v>
          </cell>
          <cell r="F359">
            <v>826</v>
          </cell>
          <cell r="G359">
            <v>39</v>
          </cell>
          <cell r="H359">
            <v>10</v>
          </cell>
          <cell r="I359">
            <v>7500</v>
          </cell>
          <cell r="J359">
            <v>75000</v>
          </cell>
          <cell r="K359">
            <v>10</v>
          </cell>
          <cell r="L359">
            <v>8800.17</v>
          </cell>
          <cell r="M359">
            <v>88001.7</v>
          </cell>
          <cell r="N359">
            <v>10</v>
          </cell>
          <cell r="O359">
            <v>12000</v>
          </cell>
          <cell r="P359">
            <v>120000</v>
          </cell>
          <cell r="Q359">
            <v>9</v>
          </cell>
          <cell r="R359">
            <v>24000</v>
          </cell>
          <cell r="S359">
            <v>216000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499001.7</v>
          </cell>
          <cell r="AA359">
            <v>49900.170000000006</v>
          </cell>
          <cell r="AB359">
            <v>24950.085000000003</v>
          </cell>
          <cell r="AC359">
            <v>573851.95499999996</v>
          </cell>
        </row>
        <row r="360">
          <cell r="B360">
            <v>3604</v>
          </cell>
          <cell r="C360" t="str">
            <v>Nguyễn Đình Vĩnh</v>
          </cell>
          <cell r="D360" t="str">
            <v>LT</v>
          </cell>
          <cell r="E360">
            <v>472</v>
          </cell>
          <cell r="F360">
            <v>485</v>
          </cell>
          <cell r="G360">
            <v>13</v>
          </cell>
          <cell r="H360">
            <v>10</v>
          </cell>
          <cell r="I360">
            <v>7500</v>
          </cell>
          <cell r="J360">
            <v>75000</v>
          </cell>
          <cell r="K360">
            <v>3</v>
          </cell>
          <cell r="L360">
            <v>8800.17</v>
          </cell>
          <cell r="M360">
            <v>26400.510000000002</v>
          </cell>
          <cell r="N360">
            <v>0</v>
          </cell>
          <cell r="O360" t="str">
            <v/>
          </cell>
          <cell r="P360" t="str">
            <v/>
          </cell>
          <cell r="Q360">
            <v>0</v>
          </cell>
          <cell r="R360" t="str">
            <v/>
          </cell>
          <cell r="S360" t="str">
            <v/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101400.51000000001</v>
          </cell>
          <cell r="AA360">
            <v>10140.051000000001</v>
          </cell>
          <cell r="AB360">
            <v>5070.0255000000006</v>
          </cell>
          <cell r="AC360">
            <v>116610.58650000002</v>
          </cell>
        </row>
        <row r="361">
          <cell r="B361">
            <v>3605</v>
          </cell>
          <cell r="C361" t="str">
            <v>Bùi Thị Chuyên</v>
          </cell>
          <cell r="D361" t="str">
            <v>LT</v>
          </cell>
          <cell r="E361">
            <v>547</v>
          </cell>
          <cell r="F361">
            <v>555</v>
          </cell>
          <cell r="G361">
            <v>8</v>
          </cell>
          <cell r="H361">
            <v>8</v>
          </cell>
          <cell r="I361">
            <v>7500</v>
          </cell>
          <cell r="J361">
            <v>60000</v>
          </cell>
          <cell r="K361">
            <v>0</v>
          </cell>
          <cell r="L361" t="str">
            <v/>
          </cell>
          <cell r="M361" t="str">
            <v/>
          </cell>
          <cell r="N361">
            <v>0</v>
          </cell>
          <cell r="O361" t="str">
            <v/>
          </cell>
          <cell r="P361" t="str">
            <v/>
          </cell>
          <cell r="Q361">
            <v>0</v>
          </cell>
          <cell r="R361" t="str">
            <v/>
          </cell>
          <cell r="S361" t="str">
            <v/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60000</v>
          </cell>
          <cell r="AA361">
            <v>6000</v>
          </cell>
          <cell r="AB361">
            <v>3000</v>
          </cell>
          <cell r="AC361">
            <v>69000</v>
          </cell>
        </row>
        <row r="362">
          <cell r="B362">
            <v>3606</v>
          </cell>
          <cell r="C362" t="str">
            <v>Nguyễn Đức Thuận</v>
          </cell>
          <cell r="D362" t="str">
            <v>LT</v>
          </cell>
          <cell r="E362">
            <v>233</v>
          </cell>
          <cell r="F362">
            <v>238</v>
          </cell>
          <cell r="G362">
            <v>5</v>
          </cell>
          <cell r="H362">
            <v>5</v>
          </cell>
          <cell r="I362">
            <v>7500</v>
          </cell>
          <cell r="J362">
            <v>37500</v>
          </cell>
          <cell r="K362">
            <v>0</v>
          </cell>
          <cell r="L362" t="str">
            <v/>
          </cell>
          <cell r="M362" t="str">
            <v/>
          </cell>
          <cell r="N362">
            <v>0</v>
          </cell>
          <cell r="O362" t="str">
            <v/>
          </cell>
          <cell r="P362" t="str">
            <v/>
          </cell>
          <cell r="Q362">
            <v>0</v>
          </cell>
          <cell r="R362" t="str">
            <v/>
          </cell>
          <cell r="S362" t="str">
            <v/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37500</v>
          </cell>
          <cell r="AA362">
            <v>3750</v>
          </cell>
          <cell r="AB362">
            <v>1875</v>
          </cell>
          <cell r="AC362">
            <v>43125</v>
          </cell>
        </row>
        <row r="363">
          <cell r="B363">
            <v>3607</v>
          </cell>
          <cell r="C363" t="str">
            <v>Võ Lê Khiêm Trang</v>
          </cell>
          <cell r="D363" t="str">
            <v>LT</v>
          </cell>
          <cell r="E363">
            <v>288</v>
          </cell>
          <cell r="F363">
            <v>293</v>
          </cell>
          <cell r="G363">
            <v>5</v>
          </cell>
          <cell r="H363">
            <v>5</v>
          </cell>
          <cell r="I363">
            <v>7500</v>
          </cell>
          <cell r="J363">
            <v>37500</v>
          </cell>
          <cell r="K363">
            <v>0</v>
          </cell>
          <cell r="L363" t="str">
            <v/>
          </cell>
          <cell r="M363" t="str">
            <v/>
          </cell>
          <cell r="N363">
            <v>0</v>
          </cell>
          <cell r="O363" t="str">
            <v/>
          </cell>
          <cell r="P363" t="str">
            <v/>
          </cell>
          <cell r="Q363">
            <v>0</v>
          </cell>
          <cell r="R363" t="str">
            <v/>
          </cell>
          <cell r="S363" t="str">
            <v/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37500</v>
          </cell>
          <cell r="AA363">
            <v>3750</v>
          </cell>
          <cell r="AB363">
            <v>1875</v>
          </cell>
          <cell r="AC363">
            <v>43125</v>
          </cell>
        </row>
        <row r="364">
          <cell r="B364">
            <v>3608</v>
          </cell>
          <cell r="C364" t="str">
            <v>Vũ Như Hà</v>
          </cell>
          <cell r="D364" t="str">
            <v>LT</v>
          </cell>
          <cell r="E364">
            <v>542</v>
          </cell>
          <cell r="F364">
            <v>585</v>
          </cell>
          <cell r="G364">
            <v>43</v>
          </cell>
          <cell r="H364">
            <v>10</v>
          </cell>
          <cell r="I364">
            <v>7500</v>
          </cell>
          <cell r="J364">
            <v>75000</v>
          </cell>
          <cell r="K364">
            <v>10</v>
          </cell>
          <cell r="L364">
            <v>8800.17</v>
          </cell>
          <cell r="M364">
            <v>88001.7</v>
          </cell>
          <cell r="N364">
            <v>10</v>
          </cell>
          <cell r="O364">
            <v>12000</v>
          </cell>
          <cell r="P364">
            <v>120000</v>
          </cell>
          <cell r="Q364">
            <v>13</v>
          </cell>
          <cell r="R364">
            <v>24000</v>
          </cell>
          <cell r="S364">
            <v>312000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595001.69999999995</v>
          </cell>
          <cell r="AA364">
            <v>59500.17</v>
          </cell>
          <cell r="AB364">
            <v>29750.084999999999</v>
          </cell>
          <cell r="AC364">
            <v>684251.95499999996</v>
          </cell>
        </row>
        <row r="365">
          <cell r="B365">
            <v>3609</v>
          </cell>
          <cell r="C365" t="str">
            <v xml:space="preserve">Nguyễn Tiến Hùng </v>
          </cell>
          <cell r="D365" t="str">
            <v>LT</v>
          </cell>
          <cell r="E365">
            <v>227</v>
          </cell>
          <cell r="F365">
            <v>233</v>
          </cell>
          <cell r="G365">
            <v>6</v>
          </cell>
          <cell r="H365">
            <v>6</v>
          </cell>
          <cell r="I365">
            <v>7500</v>
          </cell>
          <cell r="J365">
            <v>45000</v>
          </cell>
          <cell r="K365">
            <v>0</v>
          </cell>
          <cell r="L365" t="str">
            <v/>
          </cell>
          <cell r="M365" t="str">
            <v/>
          </cell>
          <cell r="N365">
            <v>0</v>
          </cell>
          <cell r="O365" t="str">
            <v/>
          </cell>
          <cell r="P365" t="str">
            <v/>
          </cell>
          <cell r="Q365">
            <v>0</v>
          </cell>
          <cell r="R365" t="str">
            <v/>
          </cell>
          <cell r="S365" t="str">
            <v/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45000</v>
          </cell>
          <cell r="AA365">
            <v>4500</v>
          </cell>
          <cell r="AB365">
            <v>2250</v>
          </cell>
          <cell r="AC365">
            <v>51750</v>
          </cell>
        </row>
        <row r="366">
          <cell r="B366">
            <v>3610</v>
          </cell>
          <cell r="C366" t="str">
            <v>Nguyễn Diệu An</v>
          </cell>
          <cell r="D366" t="str">
            <v>LT</v>
          </cell>
          <cell r="E366">
            <v>405</v>
          </cell>
          <cell r="F366">
            <v>419</v>
          </cell>
          <cell r="G366">
            <v>14</v>
          </cell>
          <cell r="H366">
            <v>10</v>
          </cell>
          <cell r="I366">
            <v>7500</v>
          </cell>
          <cell r="J366">
            <v>75000</v>
          </cell>
          <cell r="K366">
            <v>4</v>
          </cell>
          <cell r="L366">
            <v>8800.17</v>
          </cell>
          <cell r="M366">
            <v>35200.68</v>
          </cell>
          <cell r="N366">
            <v>0</v>
          </cell>
          <cell r="O366" t="str">
            <v/>
          </cell>
          <cell r="P366" t="str">
            <v/>
          </cell>
          <cell r="Q366">
            <v>0</v>
          </cell>
          <cell r="R366" t="str">
            <v/>
          </cell>
          <cell r="S366" t="str">
            <v/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110200.68</v>
          </cell>
          <cell r="AA366">
            <v>11020.067999999999</v>
          </cell>
          <cell r="AB366">
            <v>5510.0339999999997</v>
          </cell>
          <cell r="AC366">
            <v>126730.78199999999</v>
          </cell>
        </row>
        <row r="367">
          <cell r="B367">
            <v>3611</v>
          </cell>
          <cell r="C367" t="str">
            <v xml:space="preserve">Phạm Thị Minh Huệ </v>
          </cell>
          <cell r="D367" t="str">
            <v>LT</v>
          </cell>
          <cell r="E367">
            <v>605</v>
          </cell>
          <cell r="F367">
            <v>624</v>
          </cell>
          <cell r="G367">
            <v>19</v>
          </cell>
          <cell r="H367">
            <v>10</v>
          </cell>
          <cell r="I367">
            <v>7500</v>
          </cell>
          <cell r="J367">
            <v>75000</v>
          </cell>
          <cell r="K367">
            <v>9</v>
          </cell>
          <cell r="L367">
            <v>8800.17</v>
          </cell>
          <cell r="M367">
            <v>79201.53</v>
          </cell>
          <cell r="N367">
            <v>0</v>
          </cell>
          <cell r="O367" t="str">
            <v/>
          </cell>
          <cell r="P367" t="str">
            <v/>
          </cell>
          <cell r="Q367">
            <v>0</v>
          </cell>
          <cell r="R367" t="str">
            <v/>
          </cell>
          <cell r="S367" t="str">
            <v/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154201.53</v>
          </cell>
          <cell r="AA367">
            <v>15420.153</v>
          </cell>
          <cell r="AB367">
            <v>7710.0765000000001</v>
          </cell>
          <cell r="AC367">
            <v>177331.75949999999</v>
          </cell>
        </row>
        <row r="368">
          <cell r="B368" t="str">
            <v>SH01</v>
          </cell>
          <cell r="C368" t="str">
            <v>AEON</v>
          </cell>
          <cell r="D368" t="str">
            <v>KD</v>
          </cell>
          <cell r="E368">
            <v>58</v>
          </cell>
          <cell r="F368">
            <v>68</v>
          </cell>
          <cell r="G368">
            <v>10</v>
          </cell>
          <cell r="H368">
            <v>0</v>
          </cell>
          <cell r="I368" t="str">
            <v/>
          </cell>
          <cell r="J368" t="str">
            <v/>
          </cell>
          <cell r="L368" t="str">
            <v/>
          </cell>
          <cell r="M368" t="str">
            <v/>
          </cell>
          <cell r="N368">
            <v>0</v>
          </cell>
          <cell r="O368" t="str">
            <v/>
          </cell>
          <cell r="P368" t="str">
            <v/>
          </cell>
          <cell r="Q368">
            <v>0</v>
          </cell>
          <cell r="R368" t="str">
            <v/>
          </cell>
          <cell r="S368" t="str">
            <v/>
          </cell>
          <cell r="T368">
            <v>0</v>
          </cell>
          <cell r="U368">
            <v>0</v>
          </cell>
          <cell r="V368">
            <v>0</v>
          </cell>
          <cell r="W368">
            <v>10</v>
          </cell>
          <cell r="X368">
            <v>27000</v>
          </cell>
          <cell r="Y368">
            <v>270000</v>
          </cell>
          <cell r="Z368">
            <v>270000</v>
          </cell>
          <cell r="AA368">
            <v>27000</v>
          </cell>
          <cell r="AB368">
            <v>13500</v>
          </cell>
          <cell r="AC368">
            <v>310500</v>
          </cell>
        </row>
        <row r="369">
          <cell r="B369" t="str">
            <v>SH02</v>
          </cell>
          <cell r="C369" t="str">
            <v>Phan Thị Hồng Hạnh</v>
          </cell>
          <cell r="D369" t="str">
            <v>KD</v>
          </cell>
          <cell r="E369">
            <v>0</v>
          </cell>
          <cell r="G369">
            <v>0</v>
          </cell>
          <cell r="W369">
            <v>0</v>
          </cell>
          <cell r="X369">
            <v>27000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</row>
        <row r="370">
          <cell r="B370" t="str">
            <v>SH03</v>
          </cell>
          <cell r="C370" t="str">
            <v>Lê Vân Anh</v>
          </cell>
          <cell r="D370" t="str">
            <v>KD</v>
          </cell>
          <cell r="E370">
            <v>3</v>
          </cell>
          <cell r="F370">
            <v>3</v>
          </cell>
          <cell r="G370">
            <v>0</v>
          </cell>
          <cell r="W370">
            <v>0</v>
          </cell>
          <cell r="X370">
            <v>27000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</row>
        <row r="371">
          <cell r="B371" t="str">
            <v>SH04</v>
          </cell>
          <cell r="C371" t="str">
            <v>Café Măng Đen</v>
          </cell>
          <cell r="D371" t="str">
            <v>KD</v>
          </cell>
          <cell r="E371">
            <v>124</v>
          </cell>
          <cell r="F371">
            <v>176</v>
          </cell>
          <cell r="G371">
            <v>52</v>
          </cell>
          <cell r="W371">
            <v>52</v>
          </cell>
          <cell r="X371">
            <v>27000</v>
          </cell>
          <cell r="Y371">
            <v>1404000</v>
          </cell>
          <cell r="Z371">
            <v>1404000</v>
          </cell>
          <cell r="AA371">
            <v>140400</v>
          </cell>
          <cell r="AB371">
            <v>70200</v>
          </cell>
          <cell r="AC371">
            <v>1614600</v>
          </cell>
        </row>
        <row r="372">
          <cell r="B372" t="str">
            <v>Tổng Cộng</v>
          </cell>
          <cell r="C372">
            <v>0</v>
          </cell>
          <cell r="D372">
            <v>0</v>
          </cell>
          <cell r="E372">
            <v>183997</v>
          </cell>
          <cell r="F372">
            <v>8</v>
          </cell>
          <cell r="G372">
            <v>5215</v>
          </cell>
          <cell r="H372">
            <v>3229</v>
          </cell>
          <cell r="I372">
            <v>2698473</v>
          </cell>
          <cell r="J372">
            <v>24202230</v>
          </cell>
          <cell r="K372">
            <v>1529</v>
          </cell>
          <cell r="L372">
            <v>2182440.2899999926</v>
          </cell>
          <cell r="M372">
            <v>13455448.709999954</v>
          </cell>
          <cell r="N372">
            <v>341</v>
          </cell>
          <cell r="O372">
            <v>756000</v>
          </cell>
          <cell r="P372">
            <v>4092000</v>
          </cell>
          <cell r="Q372">
            <v>54</v>
          </cell>
          <cell r="R372">
            <v>264000</v>
          </cell>
          <cell r="S372">
            <v>1296000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43045678.710000075</v>
          </cell>
          <cell r="AA372">
            <v>4304567.8709999919</v>
          </cell>
          <cell r="AB372">
            <v>2152283.9354999959</v>
          </cell>
          <cell r="AC372">
            <v>49502530.516499907</v>
          </cell>
        </row>
      </sheetData>
      <sheetData sheetId="15">
        <row r="308">
          <cell r="B308" t="str">
            <v>SH01</v>
          </cell>
          <cell r="C308" t="str">
            <v>AEON</v>
          </cell>
          <cell r="D308">
            <v>2671</v>
          </cell>
          <cell r="E308">
            <v>2720</v>
          </cell>
          <cell r="F308">
            <v>49</v>
          </cell>
          <cell r="G308">
            <v>49</v>
          </cell>
          <cell r="H308">
            <v>4725</v>
          </cell>
          <cell r="I308">
            <v>231525</v>
          </cell>
          <cell r="J308">
            <v>231525</v>
          </cell>
          <cell r="K308">
            <v>18522</v>
          </cell>
          <cell r="L308">
            <v>250047</v>
          </cell>
          <cell r="M308">
            <v>250047</v>
          </cell>
          <cell r="N308">
            <v>0</v>
          </cell>
        </row>
        <row r="309">
          <cell r="B309" t="str">
            <v>SH02</v>
          </cell>
          <cell r="C309" t="str">
            <v>Phan Thị Hồng Hạnh</v>
          </cell>
          <cell r="F309">
            <v>0</v>
          </cell>
          <cell r="G309" t="str">
            <v/>
          </cell>
          <cell r="H309" t="str">
            <v/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0</v>
          </cell>
        </row>
        <row r="310">
          <cell r="B310" t="str">
            <v>SH03</v>
          </cell>
          <cell r="C310" t="str">
            <v xml:space="preserve"> </v>
          </cell>
          <cell r="D310">
            <v>21</v>
          </cell>
          <cell r="E310">
            <v>21</v>
          </cell>
          <cell r="F310">
            <v>0</v>
          </cell>
          <cell r="G310" t="str">
            <v/>
          </cell>
          <cell r="H310" t="str">
            <v/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0</v>
          </cell>
        </row>
        <row r="311">
          <cell r="B311" t="str">
            <v>SH04</v>
          </cell>
          <cell r="C311" t="str">
            <v>CF Măng Đen</v>
          </cell>
          <cell r="D311">
            <v>54</v>
          </cell>
          <cell r="E311">
            <v>128</v>
          </cell>
          <cell r="F311">
            <v>74</v>
          </cell>
          <cell r="G311">
            <v>74</v>
          </cell>
          <cell r="H311">
            <v>4725</v>
          </cell>
          <cell r="I311">
            <v>349650</v>
          </cell>
          <cell r="J311">
            <v>349650</v>
          </cell>
          <cell r="K311">
            <v>27972</v>
          </cell>
          <cell r="L311">
            <v>377622</v>
          </cell>
          <cell r="M311">
            <v>377622</v>
          </cell>
          <cell r="N311">
            <v>0</v>
          </cell>
        </row>
      </sheetData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uni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CH VU "/>
      <sheetName val="THONG BAO"/>
      <sheetName val="Thong báo L2"/>
      <sheetName val="Tổng hợp phí DV-T3-2019"/>
      <sheetName val="Phiêu Thu_Chi"/>
      <sheetName val="nhập liệu"/>
      <sheetName val="sổ quỹ"/>
      <sheetName val="tính giá nước"/>
      <sheetName val="tính gia điện"/>
      <sheetName val="tinh gia dien (mức gia mói)"/>
    </sheetNames>
    <sheetDataSet>
      <sheetData sheetId="0">
        <row r="4">
          <cell r="B4" t="str">
            <v>CĂN HỘ</v>
          </cell>
          <cell r="C4" t="str">
            <v>MÃ CĂN HỘ</v>
          </cell>
          <cell r="D4" t="str">
            <v xml:space="preserve">                                                                                </v>
          </cell>
          <cell r="E4" t="str">
            <v>Diện tích SD</v>
          </cell>
          <cell r="F4" t="str">
            <v>Phí DV</v>
          </cell>
          <cell r="G4" t="str">
            <v>Thành Tiền</v>
          </cell>
        </row>
        <row r="5">
          <cell r="B5">
            <v>911</v>
          </cell>
          <cell r="C5" t="str">
            <v>D1-T9</v>
          </cell>
          <cell r="D5" t="str">
            <v>Phạm Thị Hoà</v>
          </cell>
          <cell r="E5">
            <v>97.53</v>
          </cell>
          <cell r="F5">
            <v>11185</v>
          </cell>
          <cell r="G5">
            <v>1090873.05</v>
          </cell>
        </row>
        <row r="6">
          <cell r="B6">
            <v>912</v>
          </cell>
          <cell r="C6" t="str">
            <v>A1-T9</v>
          </cell>
          <cell r="D6" t="str">
            <v>Nguyễn Hoàng Nam</v>
          </cell>
          <cell r="E6">
            <v>79.459999999999994</v>
          </cell>
          <cell r="F6">
            <v>11185</v>
          </cell>
          <cell r="G6">
            <v>888760.1</v>
          </cell>
        </row>
        <row r="7">
          <cell r="B7">
            <v>913</v>
          </cell>
          <cell r="C7" t="str">
            <v>A2-T9</v>
          </cell>
          <cell r="D7" t="str">
            <v>Trần Thái Quang</v>
          </cell>
          <cell r="E7">
            <v>79.459999999999994</v>
          </cell>
          <cell r="F7">
            <v>11185</v>
          </cell>
          <cell r="G7">
            <v>888760.1</v>
          </cell>
        </row>
        <row r="8">
          <cell r="B8">
            <v>914</v>
          </cell>
          <cell r="C8" t="str">
            <v>A3-T9</v>
          </cell>
          <cell r="D8" t="str">
            <v xml:space="preserve">Lê Khánh </v>
          </cell>
          <cell r="E8">
            <v>79.459999999999994</v>
          </cell>
          <cell r="F8">
            <v>11185</v>
          </cell>
          <cell r="G8">
            <v>888760.1</v>
          </cell>
        </row>
        <row r="9">
          <cell r="B9">
            <v>915</v>
          </cell>
          <cell r="C9" t="str">
            <v>A4-T9</v>
          </cell>
          <cell r="D9" t="str">
            <v>Hoàng Thị Lệ Phương</v>
          </cell>
          <cell r="E9">
            <v>79.58</v>
          </cell>
          <cell r="F9">
            <v>11185</v>
          </cell>
          <cell r="G9">
            <v>890102.29999999993</v>
          </cell>
        </row>
        <row r="10">
          <cell r="B10">
            <v>916</v>
          </cell>
          <cell r="C10" t="str">
            <v>C1-T9</v>
          </cell>
          <cell r="D10" t="str">
            <v>Phạm Thị Loan</v>
          </cell>
          <cell r="E10">
            <v>94.98</v>
          </cell>
          <cell r="F10">
            <v>11185</v>
          </cell>
          <cell r="G10">
            <v>1062351.3</v>
          </cell>
        </row>
        <row r="11">
          <cell r="B11">
            <v>917</v>
          </cell>
          <cell r="C11" t="str">
            <v>C3-T9</v>
          </cell>
          <cell r="D11" t="str">
            <v>Phạm Thị Loan</v>
          </cell>
          <cell r="E11">
            <v>93.98</v>
          </cell>
          <cell r="F11">
            <v>11185</v>
          </cell>
          <cell r="G11">
            <v>1051166.3</v>
          </cell>
        </row>
        <row r="12">
          <cell r="B12">
            <v>918</v>
          </cell>
          <cell r="C12" t="str">
            <v>A8-T9</v>
          </cell>
          <cell r="D12" t="str">
            <v>Vũ Khắc Thư</v>
          </cell>
          <cell r="E12">
            <v>78.52</v>
          </cell>
          <cell r="F12">
            <v>11185</v>
          </cell>
          <cell r="G12">
            <v>878246.2</v>
          </cell>
        </row>
        <row r="13">
          <cell r="B13">
            <v>919</v>
          </cell>
          <cell r="C13" t="str">
            <v>A7-T9</v>
          </cell>
          <cell r="D13" t="str">
            <v>Dương Thị Vân</v>
          </cell>
          <cell r="E13">
            <v>78.7</v>
          </cell>
          <cell r="F13">
            <v>11185</v>
          </cell>
          <cell r="G13">
            <v>880259.5</v>
          </cell>
        </row>
        <row r="14">
          <cell r="B14">
            <v>920</v>
          </cell>
          <cell r="C14" t="str">
            <v>B2-T9</v>
          </cell>
          <cell r="D14" t="str">
            <v>Trần Trung Nguyên                                                               
 ( Ủy quyền cho mẹ Nguyễn Thị Minh Ngọc)</v>
          </cell>
          <cell r="E14">
            <v>85.9</v>
          </cell>
          <cell r="F14">
            <v>11185</v>
          </cell>
          <cell r="G14">
            <v>960791.50000000012</v>
          </cell>
        </row>
        <row r="15">
          <cell r="B15">
            <v>901</v>
          </cell>
          <cell r="C15" t="str">
            <v>D2-T9</v>
          </cell>
          <cell r="D15" t="str">
            <v>Bùi Thị Hảo</v>
          </cell>
          <cell r="E15">
            <v>97.53</v>
          </cell>
          <cell r="F15">
            <v>11185</v>
          </cell>
          <cell r="G15">
            <v>1090873.05</v>
          </cell>
        </row>
        <row r="16">
          <cell r="B16">
            <v>902</v>
          </cell>
          <cell r="C16" t="str">
            <v>A12-T9</v>
          </cell>
          <cell r="D16" t="str">
            <v>Nguyễn Huy Hiếu                                                                                
(ủy quyền cho Đặng Thị Thanh Hương)</v>
          </cell>
          <cell r="E16">
            <v>79.459999999999994</v>
          </cell>
          <cell r="F16">
            <v>11185</v>
          </cell>
          <cell r="G16">
            <v>888760.1</v>
          </cell>
        </row>
        <row r="17">
          <cell r="B17">
            <v>903</v>
          </cell>
          <cell r="C17" t="str">
            <v>A11-T9</v>
          </cell>
          <cell r="D17" t="str">
            <v>Phan Thị Minh Châu</v>
          </cell>
          <cell r="E17">
            <v>79.459999999999994</v>
          </cell>
          <cell r="F17">
            <v>11185</v>
          </cell>
          <cell r="G17">
            <v>888760.1</v>
          </cell>
        </row>
        <row r="18">
          <cell r="B18">
            <v>904</v>
          </cell>
          <cell r="C18" t="str">
            <v>A10-T9</v>
          </cell>
          <cell r="D18" t="str">
            <v>Nguyễn Đình Minh</v>
          </cell>
          <cell r="E18">
            <v>79.459999999999994</v>
          </cell>
          <cell r="F18">
            <v>11185</v>
          </cell>
          <cell r="G18">
            <v>888760.1</v>
          </cell>
        </row>
        <row r="19">
          <cell r="B19">
            <v>905</v>
          </cell>
          <cell r="C19" t="str">
            <v>A9-T9</v>
          </cell>
          <cell r="D19" t="str">
            <v>Ngô Thị Như Hoa                                                                 
(Công ty xây dựng thương mại và dịch vụ y tế Hà Nội)</v>
          </cell>
          <cell r="E19">
            <v>79.47</v>
          </cell>
          <cell r="F19">
            <v>11185</v>
          </cell>
          <cell r="G19">
            <v>888871.95</v>
          </cell>
        </row>
        <row r="20">
          <cell r="B20">
            <v>906</v>
          </cell>
          <cell r="C20" t="str">
            <v>C4-T9</v>
          </cell>
          <cell r="D20" t="str">
            <v>Dương Thị Thủy</v>
          </cell>
          <cell r="E20">
            <v>94.19</v>
          </cell>
          <cell r="F20">
            <v>11185</v>
          </cell>
          <cell r="G20">
            <v>1053515.1499999999</v>
          </cell>
        </row>
        <row r="21">
          <cell r="B21">
            <v>907</v>
          </cell>
          <cell r="C21" t="str">
            <v>C2-T9</v>
          </cell>
          <cell r="D21" t="str">
            <v>Bùi Thị Vĩnh</v>
          </cell>
          <cell r="E21">
            <v>93.86</v>
          </cell>
          <cell r="F21">
            <v>11185</v>
          </cell>
          <cell r="G21">
            <v>1049824.1000000001</v>
          </cell>
        </row>
        <row r="22">
          <cell r="B22">
            <v>908</v>
          </cell>
          <cell r="C22" t="str">
            <v>A5-T9</v>
          </cell>
          <cell r="D22" t="str">
            <v>Chưa bàn giao</v>
          </cell>
          <cell r="E22">
            <v>78.569999999999993</v>
          </cell>
          <cell r="F22">
            <v>5592.5</v>
          </cell>
          <cell r="G22">
            <v>439402.72499999998</v>
          </cell>
        </row>
        <row r="23">
          <cell r="B23">
            <v>909</v>
          </cell>
          <cell r="C23" t="str">
            <v>A6-T9</v>
          </cell>
          <cell r="D23" t="str">
            <v>Chưa bàn giao</v>
          </cell>
          <cell r="E23">
            <v>78.7</v>
          </cell>
          <cell r="F23">
            <v>5592.5</v>
          </cell>
          <cell r="G23">
            <v>440129.75</v>
          </cell>
        </row>
        <row r="24">
          <cell r="B24">
            <v>910</v>
          </cell>
          <cell r="C24" t="str">
            <v>B1-T9</v>
          </cell>
          <cell r="D24" t="str">
            <v>Phan Thị Thanh Huyền</v>
          </cell>
          <cell r="E24">
            <v>85.9</v>
          </cell>
          <cell r="F24">
            <v>11185</v>
          </cell>
          <cell r="G24">
            <v>960791.50000000012</v>
          </cell>
        </row>
        <row r="25">
          <cell r="B25">
            <v>1011</v>
          </cell>
          <cell r="C25" t="str">
            <v>D1-T10</v>
          </cell>
          <cell r="D25" t="str">
            <v>Nghiêm Xuân Minh</v>
          </cell>
          <cell r="E25">
            <v>97.53</v>
          </cell>
          <cell r="F25">
            <v>11185</v>
          </cell>
          <cell r="G25">
            <v>1090873.05</v>
          </cell>
        </row>
        <row r="26">
          <cell r="B26">
            <v>1012</v>
          </cell>
          <cell r="C26" t="str">
            <v>A1-T10</v>
          </cell>
          <cell r="D26" t="str">
            <v>Lê Văn Bính</v>
          </cell>
          <cell r="E26">
            <v>79.459999999999994</v>
          </cell>
          <cell r="F26">
            <v>11185</v>
          </cell>
          <cell r="G26">
            <v>888760.1</v>
          </cell>
        </row>
        <row r="27">
          <cell r="B27">
            <v>1013</v>
          </cell>
          <cell r="C27" t="str">
            <v>A2-T10</v>
          </cell>
          <cell r="D27" t="str">
            <v>Nguyễn Thị Thúy Nga</v>
          </cell>
          <cell r="E27">
            <v>79.459999999999994</v>
          </cell>
          <cell r="F27">
            <v>11185</v>
          </cell>
          <cell r="G27">
            <v>888760.1</v>
          </cell>
        </row>
        <row r="28">
          <cell r="B28">
            <v>1014</v>
          </cell>
          <cell r="C28" t="str">
            <v>A3-T10</v>
          </cell>
          <cell r="D28" t="str">
            <v>Nguyễn Phương Chi                                                     (Uỷ quyền khách thuê Lê Minh Thông (ĐK gửi xe, mạng, chuyển hàng vào, thanh toán điện nước)</v>
          </cell>
          <cell r="E28">
            <v>79.459999999999994</v>
          </cell>
          <cell r="F28">
            <v>11185</v>
          </cell>
          <cell r="G28">
            <v>888760.1</v>
          </cell>
        </row>
        <row r="29">
          <cell r="B29">
            <v>1015</v>
          </cell>
          <cell r="C29" t="str">
            <v>A4-T10</v>
          </cell>
          <cell r="D29" t="str">
            <v>Lê Thị Soan</v>
          </cell>
          <cell r="E29">
            <v>79.58</v>
          </cell>
          <cell r="F29">
            <v>11185</v>
          </cell>
          <cell r="G29">
            <v>890102.29999999993</v>
          </cell>
        </row>
        <row r="30">
          <cell r="B30">
            <v>1016</v>
          </cell>
          <cell r="C30" t="str">
            <v>C1-T10</v>
          </cell>
          <cell r="D30" t="str">
            <v>Nguyễn Quang Vinh                                                                (Uỷ quyền cho khách thuê Nguyễn Thị Đoan Trang)</v>
          </cell>
          <cell r="E30">
            <v>94.98</v>
          </cell>
          <cell r="F30">
            <v>11185</v>
          </cell>
          <cell r="G30">
            <v>1062351.3</v>
          </cell>
        </row>
        <row r="31">
          <cell r="B31">
            <v>1017</v>
          </cell>
          <cell r="C31" t="str">
            <v>C3-T10</v>
          </cell>
          <cell r="D31" t="str">
            <v>Nguyễn Thị Thanh Vân</v>
          </cell>
          <cell r="E31">
            <v>93.98</v>
          </cell>
          <cell r="F31">
            <v>11185</v>
          </cell>
          <cell r="G31">
            <v>1051166.3</v>
          </cell>
        </row>
        <row r="32">
          <cell r="B32">
            <v>1018</v>
          </cell>
          <cell r="C32" t="str">
            <v>A8-T10</v>
          </cell>
          <cell r="D32" t="str">
            <v>Nguyễn Thị Ngân</v>
          </cell>
          <cell r="E32">
            <v>78.52</v>
          </cell>
          <cell r="F32">
            <v>11185</v>
          </cell>
          <cell r="G32">
            <v>878246.2</v>
          </cell>
        </row>
        <row r="33">
          <cell r="B33">
            <v>1019</v>
          </cell>
          <cell r="C33" t="str">
            <v>A7-T10</v>
          </cell>
          <cell r="D33" t="str">
            <v>Nguyễn Thị Châm</v>
          </cell>
          <cell r="E33">
            <v>78.7</v>
          </cell>
          <cell r="F33">
            <v>11185</v>
          </cell>
          <cell r="G33">
            <v>880259.5</v>
          </cell>
        </row>
        <row r="34">
          <cell r="B34">
            <v>1020</v>
          </cell>
          <cell r="C34" t="str">
            <v>B2-T10</v>
          </cell>
          <cell r="D34" t="str">
            <v>Nguyễn Hoàng Phương</v>
          </cell>
          <cell r="E34">
            <v>85.9</v>
          </cell>
          <cell r="F34">
            <v>11185</v>
          </cell>
          <cell r="G34">
            <v>960791.50000000012</v>
          </cell>
        </row>
        <row r="35">
          <cell r="B35">
            <v>1001</v>
          </cell>
          <cell r="C35" t="str">
            <v>D2-T10</v>
          </cell>
          <cell r="D35" t="str">
            <v>Lê Thị Hoa                                                                       /Nguyễn Sỹ Hùng</v>
          </cell>
          <cell r="E35">
            <v>97.53</v>
          </cell>
          <cell r="F35">
            <v>11185</v>
          </cell>
          <cell r="G35">
            <v>1090873.05</v>
          </cell>
        </row>
        <row r="36">
          <cell r="B36">
            <v>1002</v>
          </cell>
          <cell r="C36" t="str">
            <v>A12-T10</v>
          </cell>
          <cell r="D36" t="str">
            <v>Vũ Xuân Dũng</v>
          </cell>
          <cell r="E36">
            <v>79.459999999999994</v>
          </cell>
          <cell r="F36">
            <v>11185</v>
          </cell>
          <cell r="G36">
            <v>888760.1</v>
          </cell>
        </row>
        <row r="37">
          <cell r="B37">
            <v>1003</v>
          </cell>
          <cell r="C37" t="str">
            <v>A11-T10</v>
          </cell>
          <cell r="D37" t="str">
            <v>Lê Quang Việt</v>
          </cell>
          <cell r="E37">
            <v>79.459999999999994</v>
          </cell>
          <cell r="F37">
            <v>11185</v>
          </cell>
          <cell r="G37">
            <v>888760.1</v>
          </cell>
        </row>
        <row r="38">
          <cell r="B38">
            <v>1004</v>
          </cell>
          <cell r="C38" t="str">
            <v>A10-T10</v>
          </cell>
          <cell r="D38" t="str">
            <v>Vũ Thị Thảo</v>
          </cell>
          <cell r="E38">
            <v>79.459999999999994</v>
          </cell>
          <cell r="F38">
            <v>11185</v>
          </cell>
          <cell r="G38">
            <v>888760.1</v>
          </cell>
        </row>
        <row r="39">
          <cell r="B39">
            <v>1005</v>
          </cell>
          <cell r="C39" t="str">
            <v>A9-T10</v>
          </cell>
          <cell r="D39" t="str">
            <v>Nguyễn Thị Tuyết Lan</v>
          </cell>
          <cell r="E39">
            <v>79.47</v>
          </cell>
          <cell r="F39">
            <v>11185</v>
          </cell>
          <cell r="G39">
            <v>888871.95</v>
          </cell>
        </row>
        <row r="40">
          <cell r="B40">
            <v>1006</v>
          </cell>
          <cell r="C40" t="str">
            <v>C4-T10</v>
          </cell>
          <cell r="D40" t="str">
            <v>Nguyễn Xuân Trường</v>
          </cell>
          <cell r="E40">
            <v>94.19</v>
          </cell>
          <cell r="F40">
            <v>11185</v>
          </cell>
          <cell r="G40">
            <v>1053515.1499999999</v>
          </cell>
        </row>
        <row r="41">
          <cell r="B41">
            <v>1007</v>
          </cell>
          <cell r="C41" t="str">
            <v>C2-T10</v>
          </cell>
          <cell r="D41" t="str">
            <v>Lê Thị Hải Yên</v>
          </cell>
          <cell r="E41">
            <v>93.86</v>
          </cell>
          <cell r="F41">
            <v>11185</v>
          </cell>
          <cell r="G41">
            <v>1049824.1000000001</v>
          </cell>
        </row>
        <row r="42">
          <cell r="B42">
            <v>1008</v>
          </cell>
          <cell r="C42" t="str">
            <v>A5-T10</v>
          </cell>
          <cell r="D42" t="str">
            <v>Chưa bàn giao</v>
          </cell>
          <cell r="E42">
            <v>78.569999999999993</v>
          </cell>
          <cell r="F42">
            <v>5592.5</v>
          </cell>
          <cell r="G42">
            <v>439402.72499999998</v>
          </cell>
        </row>
        <row r="43">
          <cell r="B43">
            <v>1009</v>
          </cell>
          <cell r="C43" t="str">
            <v>A6-T10</v>
          </cell>
          <cell r="D43" t="str">
            <v>Chưa bàn giao</v>
          </cell>
          <cell r="E43">
            <v>78.7</v>
          </cell>
          <cell r="F43">
            <v>5592.5</v>
          </cell>
          <cell r="G43">
            <v>440129.75</v>
          </cell>
        </row>
        <row r="44">
          <cell r="B44">
            <v>1010</v>
          </cell>
          <cell r="C44" t="str">
            <v>B1-T10</v>
          </cell>
          <cell r="D44" t="str">
            <v>Nghiêm Hải Bằng</v>
          </cell>
          <cell r="E44">
            <v>85.9</v>
          </cell>
          <cell r="F44">
            <v>11185</v>
          </cell>
          <cell r="G44">
            <v>960791.50000000012</v>
          </cell>
        </row>
        <row r="45">
          <cell r="B45">
            <v>1111</v>
          </cell>
          <cell r="C45" t="str">
            <v>D1-T11</v>
          </cell>
          <cell r="D45" t="str">
            <v>Trịnh Thị Hậu</v>
          </cell>
          <cell r="E45">
            <v>97.53</v>
          </cell>
          <cell r="F45">
            <v>11185</v>
          </cell>
          <cell r="G45">
            <v>1090873.05</v>
          </cell>
        </row>
        <row r="46">
          <cell r="B46">
            <v>1112</v>
          </cell>
          <cell r="C46" t="str">
            <v>A1-T11</v>
          </cell>
          <cell r="D46" t="str">
            <v>Nguyễn Hồng Tuyến</v>
          </cell>
          <cell r="E46">
            <v>79.459999999999994</v>
          </cell>
          <cell r="F46">
            <v>11185</v>
          </cell>
          <cell r="G46">
            <v>888760.1</v>
          </cell>
        </row>
        <row r="47">
          <cell r="B47">
            <v>1113</v>
          </cell>
          <cell r="C47" t="str">
            <v>A2-T11</v>
          </cell>
          <cell r="D47" t="str">
            <v>Trần Quang Chính</v>
          </cell>
          <cell r="E47">
            <v>79.459999999999994</v>
          </cell>
          <cell r="F47">
            <v>11185</v>
          </cell>
          <cell r="G47">
            <v>888760.1</v>
          </cell>
        </row>
        <row r="48">
          <cell r="B48">
            <v>1114</v>
          </cell>
          <cell r="C48" t="str">
            <v>A3-T11</v>
          </cell>
          <cell r="D48" t="str">
            <v>Mai Thùy Dương                                                                 (Uỷ quyền cho Huỳnh Việt Hoa cấp thẻ an ninh, chuyển đồ..)</v>
          </cell>
          <cell r="E48">
            <v>79.459999999999994</v>
          </cell>
          <cell r="F48">
            <v>11185</v>
          </cell>
          <cell r="G48">
            <v>888760.1</v>
          </cell>
        </row>
        <row r="49">
          <cell r="B49">
            <v>1115</v>
          </cell>
          <cell r="C49" t="str">
            <v>A4-T11</v>
          </cell>
          <cell r="D49" t="str">
            <v>Dương Danh Chung</v>
          </cell>
          <cell r="E49">
            <v>79.58</v>
          </cell>
          <cell r="F49">
            <v>11185</v>
          </cell>
          <cell r="G49">
            <v>890102.29999999993</v>
          </cell>
        </row>
        <row r="50">
          <cell r="B50">
            <v>1116</v>
          </cell>
          <cell r="C50" t="str">
            <v>C1-T11</v>
          </cell>
          <cell r="D50" t="str">
            <v>Vũ Văn Thắng</v>
          </cell>
          <cell r="E50">
            <v>94.98</v>
          </cell>
          <cell r="F50">
            <v>11185</v>
          </cell>
          <cell r="G50">
            <v>1062351.3</v>
          </cell>
        </row>
        <row r="51">
          <cell r="B51">
            <v>1117</v>
          </cell>
          <cell r="C51" t="str">
            <v>C3-T11</v>
          </cell>
          <cell r="D51" t="str">
            <v>Phan Thái Dương</v>
          </cell>
          <cell r="E51">
            <v>93.98</v>
          </cell>
          <cell r="F51">
            <v>11185</v>
          </cell>
          <cell r="G51">
            <v>1051166.3</v>
          </cell>
        </row>
        <row r="52">
          <cell r="B52">
            <v>1118</v>
          </cell>
          <cell r="C52" t="str">
            <v>A8-T11</v>
          </cell>
          <cell r="D52" t="str">
            <v>Lê Khương Mẽ                                                                      ( Chủ hộ)</v>
          </cell>
          <cell r="E52">
            <v>78.52</v>
          </cell>
          <cell r="F52">
            <v>11185</v>
          </cell>
          <cell r="G52">
            <v>878246.2</v>
          </cell>
        </row>
        <row r="53">
          <cell r="B53">
            <v>1119</v>
          </cell>
          <cell r="C53" t="str">
            <v>A7-T11</v>
          </cell>
          <cell r="D53" t="str">
            <v>Bùi Thị Bình</v>
          </cell>
          <cell r="E53">
            <v>78.7</v>
          </cell>
          <cell r="F53">
            <v>11185</v>
          </cell>
          <cell r="G53">
            <v>880259.5</v>
          </cell>
        </row>
        <row r="54">
          <cell r="B54">
            <v>1120</v>
          </cell>
          <cell r="C54" t="str">
            <v>B2-T11</v>
          </cell>
          <cell r="D54" t="str">
            <v>Lê Minh Nguyệt</v>
          </cell>
          <cell r="E54">
            <v>85.9</v>
          </cell>
          <cell r="F54">
            <v>11185</v>
          </cell>
          <cell r="G54">
            <v>960791.50000000012</v>
          </cell>
        </row>
        <row r="55">
          <cell r="B55">
            <v>1101</v>
          </cell>
          <cell r="C55" t="str">
            <v>D2-T11</v>
          </cell>
          <cell r="D55" t="str">
            <v>Lương Huyền Thu</v>
          </cell>
          <cell r="E55">
            <v>97.53</v>
          </cell>
          <cell r="F55">
            <v>11185</v>
          </cell>
          <cell r="G55">
            <v>1090873.05</v>
          </cell>
        </row>
        <row r="56">
          <cell r="B56">
            <v>1102</v>
          </cell>
          <cell r="C56" t="str">
            <v>A12-T11</v>
          </cell>
          <cell r="D56" t="str">
            <v>Nguyễn Anh Vũ</v>
          </cell>
          <cell r="E56">
            <v>79.459999999999994</v>
          </cell>
          <cell r="F56">
            <v>11185</v>
          </cell>
          <cell r="G56">
            <v>888760.1</v>
          </cell>
        </row>
        <row r="57">
          <cell r="B57">
            <v>1103</v>
          </cell>
          <cell r="C57" t="str">
            <v>A11-T11</v>
          </cell>
          <cell r="D57" t="str">
            <v>Giang Thị Thu Hiền</v>
          </cell>
          <cell r="E57">
            <v>79.459999999999994</v>
          </cell>
          <cell r="F57">
            <v>11185</v>
          </cell>
          <cell r="G57">
            <v>888760.1</v>
          </cell>
        </row>
        <row r="58">
          <cell r="B58">
            <v>1104</v>
          </cell>
          <cell r="C58" t="str">
            <v>A10-T11</v>
          </cell>
          <cell r="D58" t="str">
            <v>Lê Quang Việt</v>
          </cell>
          <cell r="E58">
            <v>79.459999999999994</v>
          </cell>
          <cell r="F58">
            <v>11185</v>
          </cell>
          <cell r="G58">
            <v>888760.1</v>
          </cell>
        </row>
        <row r="59">
          <cell r="B59">
            <v>1105</v>
          </cell>
          <cell r="C59" t="str">
            <v>A9-T11</v>
          </cell>
          <cell r="D59" t="str">
            <v>Hồ Sỹ Tiến</v>
          </cell>
          <cell r="E59">
            <v>79.47</v>
          </cell>
          <cell r="F59">
            <v>11185</v>
          </cell>
          <cell r="G59">
            <v>888871.95</v>
          </cell>
        </row>
        <row r="60">
          <cell r="B60">
            <v>1106</v>
          </cell>
          <cell r="C60" t="str">
            <v>C4-T11</v>
          </cell>
          <cell r="D60" t="str">
            <v>Phạm Chi Mai                                                         (Uỷ quyền cho con rể là Nguyễn Tuấn Anh)</v>
          </cell>
          <cell r="E60">
            <v>94.19</v>
          </cell>
          <cell r="F60">
            <v>11185</v>
          </cell>
          <cell r="G60">
            <v>1053515.1499999999</v>
          </cell>
        </row>
        <row r="61">
          <cell r="B61">
            <v>1107</v>
          </cell>
          <cell r="C61" t="str">
            <v>C2-T11</v>
          </cell>
          <cell r="E61">
            <v>93.86</v>
          </cell>
          <cell r="F61">
            <v>11185</v>
          </cell>
          <cell r="G61">
            <v>1049824.1000000001</v>
          </cell>
        </row>
        <row r="62">
          <cell r="B62">
            <v>1108</v>
          </cell>
          <cell r="C62" t="str">
            <v>A5-T11</v>
          </cell>
          <cell r="E62">
            <v>78.569999999999993</v>
          </cell>
          <cell r="F62">
            <v>11185</v>
          </cell>
          <cell r="G62">
            <v>878805.45</v>
          </cell>
        </row>
        <row r="63">
          <cell r="B63">
            <v>1109</v>
          </cell>
          <cell r="C63" t="str">
            <v>A6-T11</v>
          </cell>
          <cell r="D63" t="str">
            <v>Chưa bàn giao</v>
          </cell>
          <cell r="E63">
            <v>78.7</v>
          </cell>
          <cell r="F63">
            <v>5592.5</v>
          </cell>
          <cell r="G63">
            <v>440129.75</v>
          </cell>
        </row>
        <row r="64">
          <cell r="B64">
            <v>1110</v>
          </cell>
          <cell r="C64" t="str">
            <v>B1-T11</v>
          </cell>
          <cell r="D64" t="str">
            <v>Nguyễn Thị Hương</v>
          </cell>
          <cell r="E64">
            <v>85.9</v>
          </cell>
          <cell r="F64">
            <v>11185</v>
          </cell>
          <cell r="G64">
            <v>960791.50000000012</v>
          </cell>
        </row>
        <row r="65">
          <cell r="B65">
            <v>1211</v>
          </cell>
          <cell r="C65" t="str">
            <v>D1-T12</v>
          </cell>
          <cell r="D65" t="str">
            <v>Nguyễn Đình Lâm</v>
          </cell>
          <cell r="E65">
            <v>97.53</v>
          </cell>
          <cell r="F65">
            <v>11185</v>
          </cell>
          <cell r="G65">
            <v>1090873.05</v>
          </cell>
        </row>
        <row r="66">
          <cell r="B66">
            <v>1212</v>
          </cell>
          <cell r="C66" t="str">
            <v>A1-T12</v>
          </cell>
          <cell r="D66" t="str">
            <v>Trần Thị Kim Dung</v>
          </cell>
          <cell r="E66">
            <v>79.459999999999994</v>
          </cell>
          <cell r="F66">
            <v>11185</v>
          </cell>
          <cell r="G66">
            <v>888760.1</v>
          </cell>
        </row>
        <row r="67">
          <cell r="B67">
            <v>1213</v>
          </cell>
          <cell r="C67" t="str">
            <v>A2-T12</v>
          </cell>
          <cell r="D67" t="str">
            <v>Phạm Hồng Tuất</v>
          </cell>
          <cell r="E67">
            <v>79.459999999999994</v>
          </cell>
          <cell r="F67">
            <v>11185</v>
          </cell>
          <cell r="G67">
            <v>888760.1</v>
          </cell>
        </row>
        <row r="68">
          <cell r="B68">
            <v>1214</v>
          </cell>
          <cell r="C68" t="str">
            <v>A3-T12</v>
          </cell>
          <cell r="D68" t="str">
            <v>Nguyễn Thị Hồng Vân</v>
          </cell>
          <cell r="E68">
            <v>79.459999999999994</v>
          </cell>
          <cell r="F68">
            <v>11185</v>
          </cell>
          <cell r="G68">
            <v>888760.1</v>
          </cell>
        </row>
        <row r="69">
          <cell r="B69">
            <v>1215</v>
          </cell>
          <cell r="C69" t="str">
            <v>A4-T12</v>
          </cell>
          <cell r="D69" t="str">
            <v>Nguyễn Thùy Dương</v>
          </cell>
          <cell r="E69">
            <v>79.58</v>
          </cell>
          <cell r="F69">
            <v>11185</v>
          </cell>
          <cell r="G69">
            <v>890102.29999999993</v>
          </cell>
        </row>
        <row r="70">
          <cell r="B70">
            <v>1216</v>
          </cell>
          <cell r="C70" t="str">
            <v>C1-T12</v>
          </cell>
          <cell r="D70" t="str">
            <v xml:space="preserve">Nguyễn Tiến Tài </v>
          </cell>
          <cell r="E70">
            <v>94.98</v>
          </cell>
          <cell r="F70">
            <v>11185</v>
          </cell>
          <cell r="G70">
            <v>1062351.3</v>
          </cell>
        </row>
        <row r="71">
          <cell r="B71">
            <v>1217</v>
          </cell>
          <cell r="C71" t="str">
            <v>C3-T12</v>
          </cell>
          <cell r="D71" t="str">
            <v>Lê Hồng Thịnh</v>
          </cell>
          <cell r="E71">
            <v>93.98</v>
          </cell>
          <cell r="F71">
            <v>11185</v>
          </cell>
          <cell r="G71">
            <v>1051166.3</v>
          </cell>
        </row>
        <row r="72">
          <cell r="B72">
            <v>1218</v>
          </cell>
          <cell r="C72" t="str">
            <v>A8-T12</v>
          </cell>
          <cell r="D72" t="str">
            <v>Hoàng Trung Thông</v>
          </cell>
          <cell r="E72">
            <v>78.52</v>
          </cell>
          <cell r="F72">
            <v>11185</v>
          </cell>
          <cell r="G72">
            <v>878246.2</v>
          </cell>
        </row>
        <row r="73">
          <cell r="B73">
            <v>1219</v>
          </cell>
          <cell r="C73" t="str">
            <v>A7-T12</v>
          </cell>
          <cell r="D73" t="str">
            <v>Trần Mỹ Sơn</v>
          </cell>
          <cell r="E73">
            <v>78.7</v>
          </cell>
          <cell r="F73">
            <v>11185</v>
          </cell>
          <cell r="G73">
            <v>880259.5</v>
          </cell>
        </row>
        <row r="74">
          <cell r="B74">
            <v>1220</v>
          </cell>
          <cell r="C74" t="str">
            <v>B2-T12</v>
          </cell>
          <cell r="D74" t="str">
            <v>Phùng Thị Thúy Hạnh</v>
          </cell>
          <cell r="E74">
            <v>85.9</v>
          </cell>
          <cell r="F74">
            <v>11185</v>
          </cell>
          <cell r="G74">
            <v>960791.50000000012</v>
          </cell>
        </row>
        <row r="75">
          <cell r="B75">
            <v>1201</v>
          </cell>
          <cell r="C75" t="str">
            <v>D2-T12</v>
          </cell>
          <cell r="D75" t="str">
            <v>Nguyễn Xuân Huy</v>
          </cell>
          <cell r="E75">
            <v>97.53</v>
          </cell>
          <cell r="F75">
            <v>11185</v>
          </cell>
          <cell r="G75">
            <v>1090873.05</v>
          </cell>
        </row>
        <row r="76">
          <cell r="B76">
            <v>1202</v>
          </cell>
          <cell r="C76" t="str">
            <v>A12-T12</v>
          </cell>
          <cell r="D76" t="str">
            <v>Trần Thị Tuyết</v>
          </cell>
          <cell r="E76">
            <v>79.459999999999994</v>
          </cell>
          <cell r="F76">
            <v>11185</v>
          </cell>
          <cell r="G76">
            <v>888760.1</v>
          </cell>
        </row>
        <row r="77">
          <cell r="B77">
            <v>1203</v>
          </cell>
          <cell r="C77" t="str">
            <v>A11-T12</v>
          </cell>
          <cell r="D77" t="str">
            <v>Phan Thanh Bình</v>
          </cell>
          <cell r="E77">
            <v>79.459999999999994</v>
          </cell>
          <cell r="F77">
            <v>11185</v>
          </cell>
          <cell r="G77">
            <v>888760.1</v>
          </cell>
        </row>
        <row r="78">
          <cell r="B78">
            <v>1204</v>
          </cell>
          <cell r="C78" t="str">
            <v>A10-T12</v>
          </cell>
          <cell r="D78" t="str">
            <v xml:space="preserve">khong </v>
          </cell>
          <cell r="E78">
            <v>79.459999999999994</v>
          </cell>
          <cell r="F78">
            <v>11185</v>
          </cell>
          <cell r="G78">
            <v>888760.1</v>
          </cell>
        </row>
        <row r="79">
          <cell r="B79">
            <v>1205</v>
          </cell>
          <cell r="C79" t="str">
            <v>A9-T12</v>
          </cell>
          <cell r="D79" t="str">
            <v>Nguyễn Thị Tâm</v>
          </cell>
          <cell r="E79">
            <v>79.47</v>
          </cell>
          <cell r="F79">
            <v>11185</v>
          </cell>
          <cell r="G79">
            <v>888871.95</v>
          </cell>
        </row>
        <row r="80">
          <cell r="B80">
            <v>1206</v>
          </cell>
          <cell r="C80" t="str">
            <v>C4-T12</v>
          </cell>
          <cell r="D80" t="str">
            <v>Vương Tuyết Mai</v>
          </cell>
          <cell r="E80">
            <v>94.19</v>
          </cell>
          <cell r="F80">
            <v>11185</v>
          </cell>
          <cell r="G80">
            <v>1053515.1499999999</v>
          </cell>
        </row>
        <row r="81">
          <cell r="B81">
            <v>1207</v>
          </cell>
          <cell r="C81" t="str">
            <v>C2-T12</v>
          </cell>
          <cell r="D81" t="str">
            <v>Nguyễn Hữu Công                                                              ( Liên hệ cho con trai được ủy quyền Nguyễn Hữu Anh Minh</v>
          </cell>
          <cell r="E81">
            <v>93.86</v>
          </cell>
          <cell r="F81">
            <v>11185</v>
          </cell>
          <cell r="G81">
            <v>1049824.1000000001</v>
          </cell>
        </row>
        <row r="82">
          <cell r="B82">
            <v>1208</v>
          </cell>
          <cell r="C82" t="str">
            <v>A5-T12</v>
          </cell>
          <cell r="D82" t="str">
            <v>Chưa bàn giao</v>
          </cell>
          <cell r="E82">
            <v>78.569999999999993</v>
          </cell>
          <cell r="F82">
            <v>5592.5</v>
          </cell>
          <cell r="G82">
            <v>439402.72499999998</v>
          </cell>
        </row>
        <row r="83">
          <cell r="B83">
            <v>1209</v>
          </cell>
          <cell r="C83" t="str">
            <v>A6-T12</v>
          </cell>
          <cell r="D83" t="str">
            <v>Chưa bàn giao</v>
          </cell>
          <cell r="E83">
            <v>78.7</v>
          </cell>
          <cell r="F83">
            <v>5592.5</v>
          </cell>
          <cell r="G83">
            <v>440129.75</v>
          </cell>
        </row>
        <row r="84">
          <cell r="B84">
            <v>1210</v>
          </cell>
          <cell r="C84" t="str">
            <v>B1-T12</v>
          </cell>
          <cell r="D84" t="str">
            <v>Nguyễn Yến Ngọc</v>
          </cell>
          <cell r="E84">
            <v>85.9</v>
          </cell>
          <cell r="F84">
            <v>11185</v>
          </cell>
          <cell r="G84">
            <v>960791.50000000012</v>
          </cell>
        </row>
        <row r="85">
          <cell r="B85" t="str">
            <v>12A11</v>
          </cell>
          <cell r="C85" t="str">
            <v>D1-T12A</v>
          </cell>
          <cell r="D85" t="str">
            <v>Phạm Thị Hồng Chuyên                                             / Phạm Tư Oanh</v>
          </cell>
          <cell r="E85">
            <v>97.53</v>
          </cell>
          <cell r="F85">
            <v>11185</v>
          </cell>
          <cell r="G85">
            <v>1090873.05</v>
          </cell>
        </row>
        <row r="86">
          <cell r="B86" t="str">
            <v>12A12</v>
          </cell>
          <cell r="C86" t="str">
            <v>A1-T12A</v>
          </cell>
          <cell r="D86" t="str">
            <v>Ngô Thị Việt Thúy</v>
          </cell>
          <cell r="E86">
            <v>79.459999999999994</v>
          </cell>
          <cell r="F86">
            <v>11185</v>
          </cell>
          <cell r="G86">
            <v>888760.1</v>
          </cell>
        </row>
        <row r="87">
          <cell r="B87" t="str">
            <v>12A13</v>
          </cell>
          <cell r="C87" t="str">
            <v>A2-T12A</v>
          </cell>
          <cell r="D87" t="str">
            <v>Vũ Thị Hồng Thúy</v>
          </cell>
          <cell r="E87">
            <v>79.459999999999994</v>
          </cell>
          <cell r="F87">
            <v>11185</v>
          </cell>
          <cell r="G87">
            <v>888760.1</v>
          </cell>
        </row>
        <row r="88">
          <cell r="B88" t="str">
            <v>12A14</v>
          </cell>
          <cell r="C88" t="str">
            <v>A3-T12A</v>
          </cell>
          <cell r="D88" t="str">
            <v>Vũ Quang Thịnh</v>
          </cell>
          <cell r="E88">
            <v>79.459999999999994</v>
          </cell>
          <cell r="F88">
            <v>11185</v>
          </cell>
          <cell r="G88">
            <v>888760.1</v>
          </cell>
        </row>
        <row r="89">
          <cell r="B89" t="str">
            <v>12A15</v>
          </cell>
          <cell r="C89" t="str">
            <v>A4-T12A</v>
          </cell>
          <cell r="D89" t="str">
            <v>Lê Thị Thu Huyền                                                         Chủ hộ (Thuê trong 6 tháng từ ngày 12/4/18</v>
          </cell>
          <cell r="E89">
            <v>79.58</v>
          </cell>
          <cell r="F89">
            <v>11185</v>
          </cell>
          <cell r="G89">
            <v>890102.29999999993</v>
          </cell>
        </row>
        <row r="90">
          <cell r="B90" t="str">
            <v>12A16</v>
          </cell>
          <cell r="C90" t="str">
            <v>C1-T12A</v>
          </cell>
          <cell r="D90" t="str">
            <v>Võ Thị Thanh Bình</v>
          </cell>
          <cell r="E90">
            <v>94.98</v>
          </cell>
          <cell r="F90">
            <v>11185</v>
          </cell>
          <cell r="G90">
            <v>1062351.3</v>
          </cell>
        </row>
        <row r="91">
          <cell r="B91" t="str">
            <v>12A17</v>
          </cell>
          <cell r="C91" t="str">
            <v>C3-T12A</v>
          </cell>
          <cell r="D91" t="str">
            <v>Nguyễn Việt Hương</v>
          </cell>
          <cell r="E91">
            <v>93.98</v>
          </cell>
          <cell r="F91">
            <v>11185</v>
          </cell>
          <cell r="G91">
            <v>1051166.3</v>
          </cell>
        </row>
        <row r="92">
          <cell r="B92" t="str">
            <v>12A18</v>
          </cell>
          <cell r="C92" t="str">
            <v>A8-T12A</v>
          </cell>
          <cell r="D92" t="str">
            <v>Nguyễn Việt Hương</v>
          </cell>
          <cell r="E92">
            <v>78.52</v>
          </cell>
          <cell r="F92">
            <v>11185</v>
          </cell>
          <cell r="G92">
            <v>878246.2</v>
          </cell>
        </row>
        <row r="93">
          <cell r="B93" t="str">
            <v>12A19</v>
          </cell>
          <cell r="C93" t="str">
            <v>A7-T12A</v>
          </cell>
          <cell r="D93" t="str">
            <v xml:space="preserve">khong </v>
          </cell>
          <cell r="E93">
            <v>78.7</v>
          </cell>
          <cell r="F93">
            <v>11185</v>
          </cell>
          <cell r="G93">
            <v>880259.5</v>
          </cell>
        </row>
        <row r="94">
          <cell r="B94" t="str">
            <v>12A20</v>
          </cell>
          <cell r="C94" t="str">
            <v>B2-T12A</v>
          </cell>
          <cell r="D94" t="str">
            <v>Vũ Đức Bằng</v>
          </cell>
          <cell r="E94">
            <v>85.9</v>
          </cell>
          <cell r="F94">
            <v>11185</v>
          </cell>
          <cell r="G94">
            <v>960791.50000000012</v>
          </cell>
        </row>
        <row r="95">
          <cell r="B95" t="str">
            <v>12A01</v>
          </cell>
          <cell r="C95" t="str">
            <v>D2-T12A</v>
          </cell>
          <cell r="D95" t="str">
            <v>Nguyễn Văn Trung</v>
          </cell>
          <cell r="E95">
            <v>97.53</v>
          </cell>
          <cell r="F95">
            <v>11185</v>
          </cell>
          <cell r="G95">
            <v>1090873.05</v>
          </cell>
        </row>
        <row r="96">
          <cell r="B96" t="str">
            <v>12A02</v>
          </cell>
          <cell r="C96" t="str">
            <v>A12-T12A</v>
          </cell>
          <cell r="D96" t="str">
            <v>Nguyễn Thị Mau</v>
          </cell>
          <cell r="E96">
            <v>79.459999999999994</v>
          </cell>
          <cell r="F96">
            <v>11185</v>
          </cell>
          <cell r="G96">
            <v>888760.1</v>
          </cell>
        </row>
        <row r="97">
          <cell r="B97" t="str">
            <v>12A03</v>
          </cell>
          <cell r="C97" t="str">
            <v>A11-T12A</v>
          </cell>
          <cell r="D97" t="str">
            <v>Hà Nguyễn Phương</v>
          </cell>
          <cell r="E97">
            <v>79.459999999999994</v>
          </cell>
          <cell r="F97">
            <v>11185</v>
          </cell>
          <cell r="G97">
            <v>888760.1</v>
          </cell>
        </row>
        <row r="98">
          <cell r="B98" t="str">
            <v>12A04</v>
          </cell>
          <cell r="C98" t="str">
            <v>A10-T12A</v>
          </cell>
          <cell r="D98" t="str">
            <v>Nguyễn Đại Dân</v>
          </cell>
          <cell r="E98">
            <v>79.459999999999994</v>
          </cell>
          <cell r="F98">
            <v>11185</v>
          </cell>
          <cell r="G98">
            <v>888760.1</v>
          </cell>
        </row>
        <row r="99">
          <cell r="B99" t="str">
            <v>12A05</v>
          </cell>
          <cell r="C99" t="str">
            <v>A9-T12A</v>
          </cell>
          <cell r="D99" t="str">
            <v>Trần Như Hiếu</v>
          </cell>
          <cell r="E99">
            <v>79.47</v>
          </cell>
          <cell r="F99">
            <v>11185</v>
          </cell>
          <cell r="G99">
            <v>888871.95</v>
          </cell>
        </row>
        <row r="100">
          <cell r="B100" t="str">
            <v>12A06</v>
          </cell>
          <cell r="C100" t="str">
            <v>C4-T12A</v>
          </cell>
          <cell r="D100" t="str">
            <v>Ngô Tuấn Ngọc</v>
          </cell>
          <cell r="E100">
            <v>94.19</v>
          </cell>
          <cell r="F100">
            <v>11185</v>
          </cell>
          <cell r="G100">
            <v>1053515.1499999999</v>
          </cell>
        </row>
        <row r="101">
          <cell r="B101" t="str">
            <v>12A07</v>
          </cell>
          <cell r="C101" t="str">
            <v>C2-T12A</v>
          </cell>
          <cell r="D101" t="str">
            <v>Đinh Văn Nhữ                                                                                                            
Ủy quyền cho Phạm Thị Thu Hoài thực hiện các công việc như chủ hộ)</v>
          </cell>
          <cell r="E101">
            <v>93.86</v>
          </cell>
          <cell r="F101">
            <v>11185</v>
          </cell>
          <cell r="G101">
            <v>1049824.1000000001</v>
          </cell>
        </row>
        <row r="102">
          <cell r="B102" t="str">
            <v>12A08</v>
          </cell>
          <cell r="C102" t="str">
            <v>A5-T12A</v>
          </cell>
          <cell r="D102" t="str">
            <v>Chưa bàn giao</v>
          </cell>
          <cell r="E102">
            <v>78.569999999999993</v>
          </cell>
          <cell r="F102">
            <v>5592.5</v>
          </cell>
          <cell r="G102">
            <v>439402.72499999998</v>
          </cell>
        </row>
        <row r="103">
          <cell r="B103" t="str">
            <v>12A09</v>
          </cell>
          <cell r="C103" t="str">
            <v>A6-T12A</v>
          </cell>
          <cell r="D103" t="str">
            <v>Chưa bàn giao</v>
          </cell>
          <cell r="E103">
            <v>78.7</v>
          </cell>
          <cell r="F103">
            <v>5592.5</v>
          </cell>
          <cell r="G103">
            <v>440129.75</v>
          </cell>
        </row>
        <row r="104">
          <cell r="B104" t="str">
            <v>12A10</v>
          </cell>
          <cell r="C104" t="str">
            <v>B1-T12A</v>
          </cell>
          <cell r="D104" t="str">
            <v>Nguyễn Anh Thái</v>
          </cell>
          <cell r="E104">
            <v>85.9</v>
          </cell>
          <cell r="F104">
            <v>11185</v>
          </cell>
          <cell r="G104">
            <v>960791.50000000012</v>
          </cell>
        </row>
        <row r="105">
          <cell r="B105">
            <v>1411</v>
          </cell>
          <cell r="C105" t="str">
            <v>D1-T14</v>
          </cell>
          <cell r="D105" t="str">
            <v>Nguyễn Xuân Nghĩa</v>
          </cell>
          <cell r="E105">
            <v>97.53</v>
          </cell>
          <cell r="F105">
            <v>11185</v>
          </cell>
          <cell r="G105">
            <v>1090873.05</v>
          </cell>
        </row>
        <row r="106">
          <cell r="B106">
            <v>1412</v>
          </cell>
          <cell r="C106" t="str">
            <v>A1-T14</v>
          </cell>
          <cell r="D106" t="str">
            <v>Chưa bàn giao</v>
          </cell>
          <cell r="E106">
            <v>79.459999999999994</v>
          </cell>
          <cell r="F106">
            <v>5592.5</v>
          </cell>
          <cell r="G106">
            <v>444380.05</v>
          </cell>
        </row>
        <row r="107">
          <cell r="B107">
            <v>1413</v>
          </cell>
          <cell r="C107" t="str">
            <v>A2-T14</v>
          </cell>
          <cell r="D107" t="str">
            <v>Nguyễn Văn Thắng</v>
          </cell>
          <cell r="E107">
            <v>79.459999999999994</v>
          </cell>
          <cell r="F107">
            <v>11185</v>
          </cell>
          <cell r="G107">
            <v>888760.1</v>
          </cell>
        </row>
        <row r="108">
          <cell r="B108">
            <v>1414</v>
          </cell>
          <cell r="C108" t="str">
            <v>A3-T14</v>
          </cell>
          <cell r="D108" t="str">
            <v>Phạm Thị Tuyết Mai                                                                                                              
Ủy quyền cho con gái Phạm Thị Xinh</v>
          </cell>
          <cell r="E108">
            <v>79.459999999999994</v>
          </cell>
          <cell r="F108">
            <v>11185</v>
          </cell>
          <cell r="G108">
            <v>888760.1</v>
          </cell>
        </row>
        <row r="109">
          <cell r="B109">
            <v>1415</v>
          </cell>
          <cell r="C109" t="str">
            <v>A4-T14</v>
          </cell>
          <cell r="D109" t="str">
            <v>Nguyễn Thị Thu Thảo</v>
          </cell>
          <cell r="E109">
            <v>79.58</v>
          </cell>
          <cell r="F109">
            <v>11185</v>
          </cell>
          <cell r="G109">
            <v>890102.29999999993</v>
          </cell>
        </row>
        <row r="110">
          <cell r="B110">
            <v>1416</v>
          </cell>
          <cell r="C110" t="str">
            <v>C1-T14</v>
          </cell>
          <cell r="D110" t="str">
            <v>Lê Nam                                                                                   ( Liên hệ cho con gái Nguyễn Phương Linh )</v>
          </cell>
          <cell r="E110">
            <v>94.98</v>
          </cell>
          <cell r="F110">
            <v>11185</v>
          </cell>
          <cell r="G110">
            <v>1062351.3</v>
          </cell>
        </row>
        <row r="111">
          <cell r="B111">
            <v>1417</v>
          </cell>
          <cell r="C111" t="str">
            <v>C3-T14</v>
          </cell>
          <cell r="D111" t="str">
            <v>Nguyễn Ngọc Tuấn</v>
          </cell>
          <cell r="E111">
            <v>93.98</v>
          </cell>
          <cell r="F111">
            <v>11185</v>
          </cell>
          <cell r="G111">
            <v>1051166.3</v>
          </cell>
        </row>
        <row r="112">
          <cell r="B112">
            <v>1418</v>
          </cell>
          <cell r="C112" t="str">
            <v>A8-T14</v>
          </cell>
          <cell r="D112" t="str">
            <v>Nguyễn Ninh                                                                          / Hoàng Trọng Hải</v>
          </cell>
          <cell r="E112">
            <v>78.52</v>
          </cell>
          <cell r="F112">
            <v>11185</v>
          </cell>
          <cell r="G112">
            <v>878246.2</v>
          </cell>
        </row>
        <row r="113">
          <cell r="B113">
            <v>1419</v>
          </cell>
          <cell r="C113" t="str">
            <v>A7-T14</v>
          </cell>
          <cell r="D113" t="str">
            <v>Nguyễn Thị Hương</v>
          </cell>
          <cell r="E113">
            <v>78.7</v>
          </cell>
          <cell r="F113">
            <v>11185</v>
          </cell>
          <cell r="G113">
            <v>880259.5</v>
          </cell>
        </row>
        <row r="114">
          <cell r="B114">
            <v>1420</v>
          </cell>
          <cell r="C114" t="str">
            <v>B2-T14</v>
          </cell>
          <cell r="D114" t="str">
            <v>Nguyễn Hoài Nam</v>
          </cell>
          <cell r="E114">
            <v>85.9</v>
          </cell>
          <cell r="F114">
            <v>11185</v>
          </cell>
          <cell r="G114">
            <v>960791.50000000012</v>
          </cell>
        </row>
        <row r="115">
          <cell r="B115">
            <v>1401</v>
          </cell>
          <cell r="C115" t="str">
            <v>D2-T14</v>
          </cell>
          <cell r="D115" t="str">
            <v>Phạm Anh Đức                                                                     (1987-KD)/ Vương Thị Tình</v>
          </cell>
          <cell r="E115">
            <v>97.53</v>
          </cell>
          <cell r="F115">
            <v>11185</v>
          </cell>
          <cell r="G115">
            <v>1090873.05</v>
          </cell>
        </row>
        <row r="116">
          <cell r="B116">
            <v>1402</v>
          </cell>
          <cell r="C116" t="str">
            <v>A12-T14</v>
          </cell>
          <cell r="D116" t="str">
            <v>Phạm Thị Hoàng Yến</v>
          </cell>
          <cell r="E116">
            <v>79.459999999999994</v>
          </cell>
          <cell r="F116">
            <v>11185</v>
          </cell>
          <cell r="G116">
            <v>888760.1</v>
          </cell>
        </row>
        <row r="117">
          <cell r="B117">
            <v>1403</v>
          </cell>
          <cell r="C117" t="str">
            <v>A11-T14</v>
          </cell>
          <cell r="D117" t="str">
            <v>Nguyễn Thị Huệ</v>
          </cell>
          <cell r="E117">
            <v>79.459999999999994</v>
          </cell>
          <cell r="F117">
            <v>11185</v>
          </cell>
          <cell r="G117">
            <v>888760.1</v>
          </cell>
        </row>
        <row r="118">
          <cell r="B118">
            <v>1404</v>
          </cell>
          <cell r="C118" t="str">
            <v>A10-T14</v>
          </cell>
          <cell r="D118" t="str">
            <v>Tăng Quốc Tuấn</v>
          </cell>
          <cell r="E118">
            <v>79.459999999999994</v>
          </cell>
          <cell r="F118">
            <v>11185</v>
          </cell>
          <cell r="G118">
            <v>888760.1</v>
          </cell>
        </row>
        <row r="119">
          <cell r="B119">
            <v>1405</v>
          </cell>
          <cell r="C119" t="str">
            <v>A9-T14</v>
          </cell>
          <cell r="D119" t="str">
            <v>Phạm Thị Thanh Xuân</v>
          </cell>
          <cell r="E119">
            <v>79.47</v>
          </cell>
          <cell r="F119">
            <v>11185</v>
          </cell>
          <cell r="G119">
            <v>888871.95</v>
          </cell>
        </row>
        <row r="120">
          <cell r="B120">
            <v>1406</v>
          </cell>
          <cell r="C120" t="str">
            <v>C4-T14</v>
          </cell>
          <cell r="D120" t="str">
            <v>Nguyễn Đình Chung</v>
          </cell>
          <cell r="E120">
            <v>94.19</v>
          </cell>
          <cell r="F120">
            <v>11185</v>
          </cell>
          <cell r="G120">
            <v>1053515.1499999999</v>
          </cell>
        </row>
        <row r="121">
          <cell r="B121">
            <v>1407</v>
          </cell>
          <cell r="C121" t="str">
            <v>C2-T14</v>
          </cell>
          <cell r="D121" t="str">
            <v>Trần Văn Hợp</v>
          </cell>
          <cell r="E121">
            <v>93.86</v>
          </cell>
          <cell r="F121">
            <v>11185</v>
          </cell>
          <cell r="G121">
            <v>1049824.1000000001</v>
          </cell>
        </row>
        <row r="122">
          <cell r="B122">
            <v>1408</v>
          </cell>
          <cell r="C122" t="str">
            <v>A5-T14</v>
          </cell>
          <cell r="D122" t="str">
            <v>Nguyễn Thị Hòa</v>
          </cell>
          <cell r="E122">
            <v>78.569999999999993</v>
          </cell>
          <cell r="F122">
            <v>11185</v>
          </cell>
          <cell r="G122">
            <v>878805.45</v>
          </cell>
        </row>
        <row r="123">
          <cell r="B123">
            <v>1409</v>
          </cell>
          <cell r="C123" t="str">
            <v>A6-T14</v>
          </cell>
          <cell r="D123" t="str">
            <v>Lưu Chí Thành</v>
          </cell>
          <cell r="E123">
            <v>78.7</v>
          </cell>
          <cell r="F123">
            <v>11185</v>
          </cell>
          <cell r="G123">
            <v>880259.5</v>
          </cell>
        </row>
        <row r="124">
          <cell r="B124">
            <v>1410</v>
          </cell>
          <cell r="C124" t="str">
            <v>B1-T14</v>
          </cell>
          <cell r="D124" t="str">
            <v>Nguyễn Thị Huệ                                                                     ( ủy quyền cho anh Phạm Huy Chiến sửa chữa căn hộ 0902.211.238)</v>
          </cell>
          <cell r="E124">
            <v>85.9</v>
          </cell>
          <cell r="F124">
            <v>11185</v>
          </cell>
          <cell r="G124">
            <v>960791.50000000012</v>
          </cell>
        </row>
        <row r="125">
          <cell r="B125">
            <v>1511</v>
          </cell>
          <cell r="C125" t="str">
            <v>D1-T15</v>
          </cell>
          <cell r="D125" t="str">
            <v>Nguyễn Thị Ngọc Thủy</v>
          </cell>
          <cell r="E125">
            <v>97.53</v>
          </cell>
          <cell r="F125">
            <v>11185</v>
          </cell>
          <cell r="G125">
            <v>1090873.05</v>
          </cell>
        </row>
        <row r="126">
          <cell r="B126">
            <v>1512</v>
          </cell>
          <cell r="C126" t="str">
            <v>A1-T15</v>
          </cell>
          <cell r="D126" t="str">
            <v>Nguyễn Hoàng Anh                                                               / Ủy quyền cho chị họ Trần Thị Huyền</v>
          </cell>
          <cell r="E126">
            <v>79.459999999999994</v>
          </cell>
          <cell r="F126">
            <v>11185</v>
          </cell>
          <cell r="G126">
            <v>888760.1</v>
          </cell>
        </row>
        <row r="127">
          <cell r="B127">
            <v>1513</v>
          </cell>
          <cell r="C127" t="str">
            <v>A2-T15</v>
          </cell>
          <cell r="D127" t="str">
            <v>Ngô Thị Phương Thảo                                                                /
 Phạm Thị Thúy</v>
          </cell>
          <cell r="E127">
            <v>79.459999999999994</v>
          </cell>
          <cell r="F127">
            <v>11185</v>
          </cell>
          <cell r="G127">
            <v>888760.1</v>
          </cell>
        </row>
        <row r="128">
          <cell r="B128">
            <v>1514</v>
          </cell>
          <cell r="C128" t="str">
            <v>A3-T15</v>
          </cell>
          <cell r="D128" t="str">
            <v>Lê Hiển Minh</v>
          </cell>
          <cell r="E128">
            <v>79.459999999999994</v>
          </cell>
          <cell r="F128">
            <v>11185</v>
          </cell>
          <cell r="G128">
            <v>888760.1</v>
          </cell>
        </row>
        <row r="129">
          <cell r="B129">
            <v>1515</v>
          </cell>
          <cell r="C129" t="str">
            <v>A4-T15</v>
          </cell>
          <cell r="D129" t="str">
            <v>Nguyễn Hồng Quang</v>
          </cell>
          <cell r="E129">
            <v>79.58</v>
          </cell>
          <cell r="F129">
            <v>11185</v>
          </cell>
          <cell r="G129">
            <v>890102.29999999993</v>
          </cell>
        </row>
        <row r="130">
          <cell r="B130">
            <v>1516</v>
          </cell>
          <cell r="C130" t="str">
            <v>C1-T15</v>
          </cell>
          <cell r="D130" t="str">
            <v>Nguyễn Văn Quang                                                                         
(người được ủy quyền)   Nguyễn Thị Lan Hương</v>
          </cell>
          <cell r="E130">
            <v>94.98</v>
          </cell>
          <cell r="F130">
            <v>11185</v>
          </cell>
          <cell r="G130">
            <v>1062351.3</v>
          </cell>
        </row>
        <row r="131">
          <cell r="B131">
            <v>1517</v>
          </cell>
          <cell r="C131" t="str">
            <v>C3-T15</v>
          </cell>
          <cell r="D131" t="str">
            <v>Trương Hữu Dần</v>
          </cell>
          <cell r="E131">
            <v>93.98</v>
          </cell>
          <cell r="F131">
            <v>11185</v>
          </cell>
          <cell r="G131">
            <v>1051166.3</v>
          </cell>
        </row>
        <row r="132">
          <cell r="B132">
            <v>1518</v>
          </cell>
          <cell r="C132" t="str">
            <v>A8-T15</v>
          </cell>
          <cell r="D132" t="str">
            <v>Trần Văn Tuấn</v>
          </cell>
          <cell r="E132">
            <v>78.52</v>
          </cell>
          <cell r="F132">
            <v>11185</v>
          </cell>
          <cell r="G132">
            <v>878246.2</v>
          </cell>
        </row>
        <row r="133">
          <cell r="B133">
            <v>1519</v>
          </cell>
          <cell r="C133" t="str">
            <v>A7-T15</v>
          </cell>
          <cell r="D133" t="str">
            <v>Trần Văn Tuấn</v>
          </cell>
          <cell r="E133">
            <v>78.7</v>
          </cell>
          <cell r="F133">
            <v>11185</v>
          </cell>
          <cell r="G133">
            <v>880259.5</v>
          </cell>
        </row>
        <row r="134">
          <cell r="B134">
            <v>1520</v>
          </cell>
          <cell r="C134" t="str">
            <v>B2-T15</v>
          </cell>
          <cell r="D134" t="str">
            <v>Trần Văn Tiếp</v>
          </cell>
          <cell r="E134">
            <v>85.9</v>
          </cell>
          <cell r="F134">
            <v>11185</v>
          </cell>
          <cell r="G134">
            <v>960791.50000000012</v>
          </cell>
        </row>
        <row r="135">
          <cell r="B135">
            <v>1501</v>
          </cell>
          <cell r="C135" t="str">
            <v>D2-T15</v>
          </cell>
          <cell r="D135" t="str">
            <v xml:space="preserve">Phan Tuấn Anh </v>
          </cell>
          <cell r="E135">
            <v>97.53</v>
          </cell>
          <cell r="F135">
            <v>11185</v>
          </cell>
          <cell r="G135">
            <v>1090873.05</v>
          </cell>
        </row>
        <row r="136">
          <cell r="B136">
            <v>1502</v>
          </cell>
          <cell r="C136" t="str">
            <v>A12-T15</v>
          </cell>
          <cell r="D136" t="str">
            <v>Ngô Thị Thu Hiền                                                                       ( ủy quyền cho khách thuê Nguyễn Bích Hồng)</v>
          </cell>
          <cell r="E136">
            <v>79.459999999999994</v>
          </cell>
          <cell r="F136">
            <v>11185</v>
          </cell>
          <cell r="G136">
            <v>888760.1</v>
          </cell>
        </row>
        <row r="137">
          <cell r="B137">
            <v>1503</v>
          </cell>
          <cell r="C137" t="str">
            <v>A11-T15</v>
          </cell>
          <cell r="D137" t="str">
            <v>Nguyễn Thị Hồng Châu                                                     ( Liên hệ với con)</v>
          </cell>
          <cell r="E137">
            <v>79.459999999999994</v>
          </cell>
          <cell r="F137">
            <v>11185</v>
          </cell>
          <cell r="G137">
            <v>888760.1</v>
          </cell>
        </row>
        <row r="138">
          <cell r="B138">
            <v>1504</v>
          </cell>
          <cell r="C138" t="str">
            <v>A10-T15</v>
          </cell>
          <cell r="D138" t="str">
            <v>Đặng Thị Yến</v>
          </cell>
          <cell r="E138">
            <v>79.459999999999994</v>
          </cell>
          <cell r="F138">
            <v>11185</v>
          </cell>
          <cell r="G138">
            <v>888760.1</v>
          </cell>
        </row>
        <row r="139">
          <cell r="B139">
            <v>1505</v>
          </cell>
          <cell r="C139" t="str">
            <v>A9-T15</v>
          </cell>
          <cell r="D139" t="str">
            <v>Nguyễn Thị Hằng</v>
          </cell>
          <cell r="E139">
            <v>79.47</v>
          </cell>
          <cell r="F139">
            <v>11185</v>
          </cell>
          <cell r="G139">
            <v>888871.95</v>
          </cell>
        </row>
        <row r="140">
          <cell r="B140">
            <v>1506</v>
          </cell>
          <cell r="C140" t="str">
            <v>C4-T15</v>
          </cell>
          <cell r="D140" t="str">
            <v>Đỗ Đình Thắng</v>
          </cell>
          <cell r="E140">
            <v>94.19</v>
          </cell>
          <cell r="F140">
            <v>11185</v>
          </cell>
          <cell r="G140">
            <v>1053515.1499999999</v>
          </cell>
        </row>
        <row r="141">
          <cell r="B141">
            <v>1507</v>
          </cell>
          <cell r="C141" t="str">
            <v>C2-T15</v>
          </cell>
          <cell r="D141" t="str">
            <v>Đặng Thu Huyền</v>
          </cell>
          <cell r="E141">
            <v>93.86</v>
          </cell>
          <cell r="F141">
            <v>11185</v>
          </cell>
          <cell r="G141">
            <v>1049824.1000000001</v>
          </cell>
        </row>
        <row r="142">
          <cell r="B142">
            <v>1508</v>
          </cell>
          <cell r="C142" t="str">
            <v>A5+C2-T15</v>
          </cell>
          <cell r="D142" t="str">
            <v>Đặng Thị Thanh Huyền</v>
          </cell>
          <cell r="F142">
            <v>11185</v>
          </cell>
          <cell r="G142">
            <v>0</v>
          </cell>
        </row>
        <row r="143">
          <cell r="B143">
            <v>1509</v>
          </cell>
          <cell r="C143" t="str">
            <v>A6-T15</v>
          </cell>
          <cell r="D143" t="str">
            <v>Chưa bàn giao</v>
          </cell>
          <cell r="E143">
            <v>78.7</v>
          </cell>
          <cell r="F143">
            <v>5592.5</v>
          </cell>
          <cell r="G143">
            <v>440129.75</v>
          </cell>
        </row>
        <row r="144">
          <cell r="B144">
            <v>1510</v>
          </cell>
          <cell r="C144" t="str">
            <v>B1-T15</v>
          </cell>
          <cell r="D144" t="str">
            <v>Nguyễn Thị Thúy Hạnh</v>
          </cell>
          <cell r="E144">
            <v>85.9</v>
          </cell>
          <cell r="F144">
            <v>11185</v>
          </cell>
          <cell r="G144">
            <v>960791.50000000012</v>
          </cell>
        </row>
        <row r="145">
          <cell r="B145">
            <v>1611</v>
          </cell>
          <cell r="C145" t="str">
            <v>D1-T16</v>
          </cell>
          <cell r="D145" t="str">
            <v>Đỗ Thị Thu Huyền</v>
          </cell>
          <cell r="E145">
            <v>97.53</v>
          </cell>
          <cell r="F145">
            <v>11185</v>
          </cell>
          <cell r="G145">
            <v>1090873.05</v>
          </cell>
        </row>
        <row r="146">
          <cell r="B146">
            <v>1612</v>
          </cell>
          <cell r="C146" t="str">
            <v>A1-T16</v>
          </cell>
          <cell r="D146" t="str">
            <v>Nguyễn Thị Vân</v>
          </cell>
          <cell r="E146">
            <v>79.459999999999994</v>
          </cell>
          <cell r="F146">
            <v>11185</v>
          </cell>
          <cell r="G146">
            <v>888760.1</v>
          </cell>
        </row>
        <row r="147">
          <cell r="B147">
            <v>1613</v>
          </cell>
          <cell r="C147" t="str">
            <v>A2-T16</v>
          </cell>
          <cell r="D147" t="str">
            <v>Vũ Thị Hòa                                                                                             
Ủy quyền cho Trần Thị Hồng Hạnh</v>
          </cell>
          <cell r="E147">
            <v>79.459999999999994</v>
          </cell>
          <cell r="F147">
            <v>11185</v>
          </cell>
          <cell r="G147">
            <v>888760.1</v>
          </cell>
        </row>
        <row r="148">
          <cell r="B148">
            <v>1614</v>
          </cell>
          <cell r="C148" t="str">
            <v>A3-T16</v>
          </cell>
          <cell r="D148" t="str">
            <v>Đỗ Xuân Cường</v>
          </cell>
          <cell r="E148">
            <v>79.459999999999994</v>
          </cell>
          <cell r="F148">
            <v>11185</v>
          </cell>
          <cell r="G148">
            <v>888760.1</v>
          </cell>
        </row>
        <row r="149">
          <cell r="B149">
            <v>1615</v>
          </cell>
          <cell r="C149" t="str">
            <v>A4-T16</v>
          </cell>
          <cell r="D149" t="str">
            <v>Chưa bàn giao</v>
          </cell>
          <cell r="E149">
            <v>79.58</v>
          </cell>
          <cell r="F149">
            <v>5592.5</v>
          </cell>
          <cell r="G149">
            <v>445051.14999999997</v>
          </cell>
        </row>
        <row r="150">
          <cell r="B150">
            <v>1616</v>
          </cell>
          <cell r="C150" t="str">
            <v>C1-T16</v>
          </cell>
          <cell r="D150" t="str">
            <v>Nguyễn Thanh Hằng</v>
          </cell>
          <cell r="E150">
            <v>94.98</v>
          </cell>
          <cell r="F150">
            <v>11185</v>
          </cell>
          <cell r="G150">
            <v>1062351.3</v>
          </cell>
        </row>
        <row r="151">
          <cell r="B151">
            <v>1617</v>
          </cell>
          <cell r="C151" t="str">
            <v>C3-T16</v>
          </cell>
          <cell r="D151" t="str">
            <v>Ngô Đạt Dũng</v>
          </cell>
          <cell r="E151">
            <v>93.98</v>
          </cell>
          <cell r="F151">
            <v>11185</v>
          </cell>
          <cell r="G151">
            <v>1051166.3</v>
          </cell>
        </row>
        <row r="152">
          <cell r="B152">
            <v>1618</v>
          </cell>
          <cell r="C152" t="str">
            <v>A8-T16</v>
          </cell>
          <cell r="D152" t="str">
            <v>Nguyễn Thị Thùy Linh                                                            
Ủy quyền sửa chữa: Kiều Thanh Thủy</v>
          </cell>
          <cell r="E152">
            <v>78.52</v>
          </cell>
          <cell r="F152">
            <v>11185</v>
          </cell>
          <cell r="G152">
            <v>878246.2</v>
          </cell>
        </row>
        <row r="153">
          <cell r="B153">
            <v>1619</v>
          </cell>
          <cell r="C153" t="str">
            <v>A7-T16</v>
          </cell>
          <cell r="D153" t="str">
            <v xml:space="preserve">Bùi Thị Thúy Hà                                                                   / Ngô Xuân Dũng </v>
          </cell>
          <cell r="E153">
            <v>78.7</v>
          </cell>
          <cell r="F153">
            <v>11185</v>
          </cell>
          <cell r="G153">
            <v>880259.5</v>
          </cell>
        </row>
        <row r="154">
          <cell r="B154">
            <v>1620</v>
          </cell>
          <cell r="C154" t="str">
            <v>B2-T16</v>
          </cell>
          <cell r="D154" t="str">
            <v>Nguyễn Thị Vượng</v>
          </cell>
          <cell r="E154">
            <v>85.9</v>
          </cell>
          <cell r="F154">
            <v>11185</v>
          </cell>
          <cell r="G154">
            <v>960791.50000000012</v>
          </cell>
        </row>
        <row r="155">
          <cell r="B155">
            <v>1601</v>
          </cell>
          <cell r="C155" t="str">
            <v>D2-T16</v>
          </cell>
          <cell r="D155" t="str">
            <v>Phan Thị Bình</v>
          </cell>
          <cell r="E155">
            <v>97.53</v>
          </cell>
          <cell r="F155">
            <v>11185</v>
          </cell>
          <cell r="G155">
            <v>1090873.05</v>
          </cell>
        </row>
        <row r="156">
          <cell r="B156">
            <v>1602</v>
          </cell>
          <cell r="C156" t="str">
            <v>A12-T16</v>
          </cell>
          <cell r="D156" t="str">
            <v>Phạm Tuấn Dương                                                               / Nguyễn Thị Ngọc Lan</v>
          </cell>
          <cell r="E156">
            <v>79.459999999999994</v>
          </cell>
          <cell r="F156">
            <v>11185</v>
          </cell>
          <cell r="G156">
            <v>888760.1</v>
          </cell>
        </row>
        <row r="157">
          <cell r="B157">
            <v>1603</v>
          </cell>
          <cell r="C157" t="str">
            <v>A11-T16</v>
          </cell>
          <cell r="D157" t="str">
            <v>Nguyễn Thị Vinh</v>
          </cell>
          <cell r="E157">
            <v>79.459999999999994</v>
          </cell>
          <cell r="F157">
            <v>11185</v>
          </cell>
          <cell r="G157">
            <v>888760.1</v>
          </cell>
        </row>
        <row r="158">
          <cell r="B158">
            <v>1604</v>
          </cell>
          <cell r="C158" t="str">
            <v>A10-T16</v>
          </cell>
          <cell r="D158" t="str">
            <v>Nguyễn Thị Nhung                                                                ( ủy quyền cho con trai Lê Hồng Ngọc)</v>
          </cell>
          <cell r="E158">
            <v>79.459999999999994</v>
          </cell>
          <cell r="F158">
            <v>11185</v>
          </cell>
          <cell r="G158">
            <v>888760.1</v>
          </cell>
        </row>
        <row r="159">
          <cell r="B159">
            <v>1605</v>
          </cell>
          <cell r="C159" t="str">
            <v>A9-T16</v>
          </cell>
          <cell r="D159" t="str">
            <v>Đặng Thị Nhã</v>
          </cell>
          <cell r="E159">
            <v>79.47</v>
          </cell>
          <cell r="F159">
            <v>11185</v>
          </cell>
          <cell r="G159">
            <v>888871.95</v>
          </cell>
        </row>
        <row r="160">
          <cell r="B160">
            <v>1606</v>
          </cell>
          <cell r="C160" t="str">
            <v>C4-T16</v>
          </cell>
          <cell r="D160" t="str">
            <v>Lê Thị Diệu Hà</v>
          </cell>
          <cell r="E160">
            <v>94.19</v>
          </cell>
          <cell r="F160">
            <v>11185</v>
          </cell>
          <cell r="G160">
            <v>1053515.1499999999</v>
          </cell>
        </row>
        <row r="161">
          <cell r="B161">
            <v>1607</v>
          </cell>
          <cell r="C161" t="str">
            <v>C2-T16</v>
          </cell>
          <cell r="D161" t="str">
            <v>Nguyễn Thị Bích Liên</v>
          </cell>
          <cell r="E161">
            <v>93.86</v>
          </cell>
          <cell r="F161">
            <v>11185</v>
          </cell>
          <cell r="G161">
            <v>1049824.1000000001</v>
          </cell>
        </row>
        <row r="162">
          <cell r="B162">
            <v>1608</v>
          </cell>
          <cell r="C162" t="str">
            <v>A5-T16</v>
          </cell>
          <cell r="D162" t="str">
            <v>Chưa bàn giao</v>
          </cell>
          <cell r="E162">
            <v>78.569999999999993</v>
          </cell>
          <cell r="F162">
            <v>5592.5</v>
          </cell>
          <cell r="G162">
            <v>439402.72499999998</v>
          </cell>
        </row>
        <row r="163">
          <cell r="B163">
            <v>1609</v>
          </cell>
          <cell r="C163" t="str">
            <v>A6-T16</v>
          </cell>
          <cell r="D163" t="str">
            <v>Chưa bàn giao</v>
          </cell>
          <cell r="E163">
            <v>78.7</v>
          </cell>
          <cell r="F163">
            <v>5592.5</v>
          </cell>
          <cell r="G163">
            <v>440129.75</v>
          </cell>
        </row>
        <row r="164">
          <cell r="B164">
            <v>1610</v>
          </cell>
          <cell r="C164" t="str">
            <v>B1-T16</v>
          </cell>
          <cell r="D164" t="str">
            <v>Nguyễn Thị Thùy Anh</v>
          </cell>
          <cell r="E164">
            <v>85.9</v>
          </cell>
          <cell r="F164">
            <v>11185</v>
          </cell>
          <cell r="G164">
            <v>960791.50000000012</v>
          </cell>
        </row>
        <row r="165">
          <cell r="B165">
            <v>1711</v>
          </cell>
          <cell r="C165" t="str">
            <v>D1-T17</v>
          </cell>
          <cell r="D165" t="str">
            <v>Ngô Thị Bích Phượng</v>
          </cell>
          <cell r="E165">
            <v>97.53</v>
          </cell>
          <cell r="F165">
            <v>11185</v>
          </cell>
          <cell r="G165">
            <v>1090873.05</v>
          </cell>
        </row>
        <row r="166">
          <cell r="B166">
            <v>1712</v>
          </cell>
          <cell r="C166" t="str">
            <v>A1-T17</v>
          </cell>
          <cell r="D166" t="str">
            <v>Đỗ Thị Thu Trà</v>
          </cell>
          <cell r="E166">
            <v>79.459999999999994</v>
          </cell>
          <cell r="F166">
            <v>11185</v>
          </cell>
          <cell r="G166">
            <v>888760.1</v>
          </cell>
        </row>
        <row r="167">
          <cell r="B167">
            <v>1713</v>
          </cell>
          <cell r="C167" t="str">
            <v>A2-T17</v>
          </cell>
          <cell r="D167" t="str">
            <v xml:space="preserve">khong </v>
          </cell>
          <cell r="E167">
            <v>79.459999999999994</v>
          </cell>
          <cell r="F167">
            <v>11185</v>
          </cell>
          <cell r="G167">
            <v>888760.1</v>
          </cell>
        </row>
        <row r="168">
          <cell r="B168">
            <v>1714</v>
          </cell>
          <cell r="C168" t="str">
            <v>A3-T17</v>
          </cell>
          <cell r="D168" t="str">
            <v>Trần Văn Phương</v>
          </cell>
          <cell r="E168">
            <v>79.459999999999994</v>
          </cell>
          <cell r="F168">
            <v>11185</v>
          </cell>
          <cell r="G168">
            <v>888760.1</v>
          </cell>
        </row>
        <row r="169">
          <cell r="B169">
            <v>1715</v>
          </cell>
          <cell r="C169" t="str">
            <v>A4-T17</v>
          </cell>
          <cell r="D169" t="str">
            <v>Chưa bàn giao</v>
          </cell>
          <cell r="E169">
            <v>79.58</v>
          </cell>
          <cell r="F169">
            <v>5592.5</v>
          </cell>
          <cell r="G169">
            <v>445051.14999999997</v>
          </cell>
        </row>
        <row r="170">
          <cell r="B170">
            <v>1716</v>
          </cell>
          <cell r="C170" t="str">
            <v>C1-T17</v>
          </cell>
          <cell r="D170" t="str">
            <v>Phan Thị Thu Hà</v>
          </cell>
          <cell r="E170">
            <v>94.98</v>
          </cell>
          <cell r="F170">
            <v>11185</v>
          </cell>
          <cell r="G170">
            <v>1062351.3</v>
          </cell>
        </row>
        <row r="171">
          <cell r="B171">
            <v>1717</v>
          </cell>
          <cell r="C171" t="str">
            <v>C3-T17</v>
          </cell>
          <cell r="D171" t="str">
            <v>Nguyễn Khắc Thảo</v>
          </cell>
          <cell r="E171">
            <v>93.98</v>
          </cell>
          <cell r="F171">
            <v>11185</v>
          </cell>
          <cell r="G171">
            <v>1051166.3</v>
          </cell>
        </row>
        <row r="172">
          <cell r="B172">
            <v>1718</v>
          </cell>
          <cell r="C172" t="str">
            <v>A8-T17</v>
          </cell>
          <cell r="D172" t="str">
            <v xml:space="preserve"> Nguyễn Thu Hồng</v>
          </cell>
          <cell r="E172">
            <v>78.52</v>
          </cell>
          <cell r="F172">
            <v>11185</v>
          </cell>
          <cell r="G172">
            <v>878246.2</v>
          </cell>
        </row>
        <row r="173">
          <cell r="B173">
            <v>1719</v>
          </cell>
          <cell r="C173" t="str">
            <v>A7-T17</v>
          </cell>
          <cell r="D173" t="str">
            <v xml:space="preserve"> Nguyễn Thu Hồng</v>
          </cell>
          <cell r="E173">
            <v>78.7</v>
          </cell>
          <cell r="F173">
            <v>11185</v>
          </cell>
          <cell r="G173">
            <v>880259.5</v>
          </cell>
        </row>
        <row r="174">
          <cell r="B174">
            <v>1720</v>
          </cell>
          <cell r="C174" t="str">
            <v>B2-T17</v>
          </cell>
          <cell r="D174" t="str">
            <v>Trần Anh Tú</v>
          </cell>
          <cell r="E174">
            <v>85.9</v>
          </cell>
          <cell r="F174">
            <v>11185</v>
          </cell>
          <cell r="G174">
            <v>960791.50000000012</v>
          </cell>
        </row>
        <row r="175">
          <cell r="B175">
            <v>1701</v>
          </cell>
          <cell r="C175" t="str">
            <v>D2-T17</v>
          </cell>
          <cell r="D175" t="str">
            <v>Phạm Ngọc Mai</v>
          </cell>
          <cell r="E175">
            <v>97.53</v>
          </cell>
          <cell r="F175">
            <v>11185</v>
          </cell>
          <cell r="G175">
            <v>1090873.05</v>
          </cell>
        </row>
        <row r="176">
          <cell r="B176">
            <v>1702</v>
          </cell>
          <cell r="C176" t="str">
            <v>A12-T17</v>
          </cell>
          <cell r="D176" t="str">
            <v>Nguyễn Thị Uyển                                                                 (Ủy quyền cho khách thuê Nguyễn Thạnh Trung)</v>
          </cell>
          <cell r="E176">
            <v>79.459999999999994</v>
          </cell>
          <cell r="F176">
            <v>11185</v>
          </cell>
          <cell r="G176">
            <v>888760.1</v>
          </cell>
        </row>
        <row r="177">
          <cell r="B177">
            <v>1703</v>
          </cell>
          <cell r="C177" t="str">
            <v>A11-T17</v>
          </cell>
          <cell r="D177" t="str">
            <v>Khiếu Thị Phương Khanh                                                   / Nguyễn Văn Lâm (Uỷ quyền cho con gái Nguyễn Phương Nhung)</v>
          </cell>
          <cell r="E177">
            <v>79.459999999999994</v>
          </cell>
          <cell r="F177">
            <v>11185</v>
          </cell>
          <cell r="G177">
            <v>888760.1</v>
          </cell>
        </row>
        <row r="178">
          <cell r="B178">
            <v>1704</v>
          </cell>
          <cell r="C178" t="str">
            <v>A10-T17</v>
          </cell>
          <cell r="D178" t="str">
            <v>Trần Văn Thoan</v>
          </cell>
          <cell r="E178">
            <v>79.459999999999994</v>
          </cell>
          <cell r="F178">
            <v>11185</v>
          </cell>
          <cell r="G178">
            <v>888760.1</v>
          </cell>
        </row>
        <row r="179">
          <cell r="B179">
            <v>1705</v>
          </cell>
          <cell r="C179" t="str">
            <v>A9-T17</v>
          </cell>
          <cell r="D179" t="str">
            <v>Trần Quyết Thắng</v>
          </cell>
          <cell r="E179">
            <v>79.47</v>
          </cell>
          <cell r="F179">
            <v>11185</v>
          </cell>
          <cell r="G179">
            <v>888871.95</v>
          </cell>
        </row>
        <row r="180">
          <cell r="B180">
            <v>1706</v>
          </cell>
          <cell r="C180" t="str">
            <v>C4-T17</v>
          </cell>
          <cell r="D180" t="str">
            <v>Trần Quyết Thắng</v>
          </cell>
          <cell r="E180">
            <v>94.19</v>
          </cell>
          <cell r="F180">
            <v>11185</v>
          </cell>
          <cell r="G180">
            <v>1053515.1499999999</v>
          </cell>
        </row>
        <row r="181">
          <cell r="B181">
            <v>1707</v>
          </cell>
          <cell r="C181" t="str">
            <v>C2-T17</v>
          </cell>
          <cell r="D181" t="str">
            <v>Trần Quang Phúc</v>
          </cell>
          <cell r="E181">
            <v>93.86</v>
          </cell>
          <cell r="F181">
            <v>11185</v>
          </cell>
          <cell r="G181">
            <v>1049824.1000000001</v>
          </cell>
        </row>
        <row r="182">
          <cell r="B182">
            <v>1708</v>
          </cell>
          <cell r="C182" t="str">
            <v>A5-T17</v>
          </cell>
          <cell r="D182" t="str">
            <v>Chưa bàn giao</v>
          </cell>
          <cell r="E182">
            <v>78.569999999999993</v>
          </cell>
          <cell r="F182">
            <v>5592.5</v>
          </cell>
          <cell r="G182">
            <v>439402.72499999998</v>
          </cell>
        </row>
        <row r="183">
          <cell r="B183">
            <v>1709</v>
          </cell>
          <cell r="C183" t="str">
            <v>A6-T17</v>
          </cell>
          <cell r="D183" t="str">
            <v>Chưa bàn giao</v>
          </cell>
          <cell r="E183">
            <v>78.7</v>
          </cell>
          <cell r="F183">
            <v>5592.5</v>
          </cell>
          <cell r="G183">
            <v>440129.75</v>
          </cell>
        </row>
        <row r="184">
          <cell r="B184">
            <v>1710</v>
          </cell>
          <cell r="C184" t="str">
            <v>B1-T17</v>
          </cell>
          <cell r="D184" t="str">
            <v>Nguyễn Xuân Minh</v>
          </cell>
          <cell r="E184">
            <v>85.9</v>
          </cell>
          <cell r="F184">
            <v>11185</v>
          </cell>
          <cell r="G184">
            <v>960791.50000000012</v>
          </cell>
        </row>
        <row r="185">
          <cell r="B185">
            <v>1811</v>
          </cell>
          <cell r="C185" t="str">
            <v>D1-T18</v>
          </cell>
          <cell r="D185" t="str">
            <v>Phạm Xuân Nam</v>
          </cell>
          <cell r="E185">
            <v>97.53</v>
          </cell>
          <cell r="F185">
            <v>11185</v>
          </cell>
          <cell r="G185">
            <v>1090873.05</v>
          </cell>
        </row>
        <row r="186">
          <cell r="B186">
            <v>1812</v>
          </cell>
          <cell r="C186" t="str">
            <v>A1-T18</v>
          </cell>
          <cell r="D186" t="str">
            <v>Nguyễn Minh Huệ</v>
          </cell>
          <cell r="E186">
            <v>79.459999999999994</v>
          </cell>
          <cell r="F186">
            <v>11185</v>
          </cell>
          <cell r="G186">
            <v>888760.1</v>
          </cell>
        </row>
        <row r="187">
          <cell r="B187">
            <v>1813</v>
          </cell>
          <cell r="C187" t="str">
            <v>A2-T18</v>
          </cell>
          <cell r="D187" t="str">
            <v>Bùi Thị Hương</v>
          </cell>
          <cell r="E187">
            <v>79.459999999999994</v>
          </cell>
          <cell r="F187">
            <v>11185</v>
          </cell>
          <cell r="G187">
            <v>888760.1</v>
          </cell>
        </row>
        <row r="188">
          <cell r="B188">
            <v>1814</v>
          </cell>
          <cell r="C188" t="str">
            <v>A3-T18</v>
          </cell>
          <cell r="D188" t="str">
            <v>Lưu Thúy Quỳnh</v>
          </cell>
          <cell r="E188">
            <v>79.459999999999994</v>
          </cell>
          <cell r="F188">
            <v>11185</v>
          </cell>
          <cell r="G188">
            <v>888760.1</v>
          </cell>
        </row>
        <row r="189">
          <cell r="B189">
            <v>1815</v>
          </cell>
          <cell r="C189" t="str">
            <v>A4-T18</v>
          </cell>
          <cell r="D189" t="str">
            <v>Nguyễn Minh Huệ                                                               (Uỷ quyền cho Nguyễn Doãn Tiến_NVKD)</v>
          </cell>
          <cell r="E189">
            <v>79.58</v>
          </cell>
          <cell r="F189">
            <v>11185</v>
          </cell>
          <cell r="G189">
            <v>890102.29999999993</v>
          </cell>
        </row>
        <row r="190">
          <cell r="B190">
            <v>1816</v>
          </cell>
          <cell r="C190" t="str">
            <v>C1-T18</v>
          </cell>
          <cell r="D190" t="str">
            <v>Hoàng Thị Khanh</v>
          </cell>
          <cell r="E190">
            <v>94.98</v>
          </cell>
          <cell r="F190">
            <v>11185</v>
          </cell>
          <cell r="G190">
            <v>1062351.3</v>
          </cell>
        </row>
        <row r="191">
          <cell r="B191">
            <v>1817</v>
          </cell>
          <cell r="C191" t="str">
            <v>C3-T18</v>
          </cell>
          <cell r="D191" t="str">
            <v>Vũ Mạnh Dũng</v>
          </cell>
          <cell r="E191">
            <v>93.98</v>
          </cell>
          <cell r="F191">
            <v>11185</v>
          </cell>
          <cell r="G191">
            <v>1051166.3</v>
          </cell>
        </row>
        <row r="192">
          <cell r="B192">
            <v>1818</v>
          </cell>
          <cell r="C192" t="str">
            <v>A8-T18</v>
          </cell>
          <cell r="D192" t="str">
            <v>Nguyễn Văn Hà</v>
          </cell>
          <cell r="E192">
            <v>78.52</v>
          </cell>
          <cell r="F192">
            <v>11185</v>
          </cell>
          <cell r="G192">
            <v>878246.2</v>
          </cell>
        </row>
        <row r="193">
          <cell r="B193">
            <v>1819</v>
          </cell>
          <cell r="C193" t="str">
            <v>A7-T18</v>
          </cell>
          <cell r="D193" t="str">
            <v>Sakats Kahuziko</v>
          </cell>
          <cell r="E193">
            <v>78.7</v>
          </cell>
          <cell r="F193">
            <v>11185</v>
          </cell>
          <cell r="G193">
            <v>880259.5</v>
          </cell>
        </row>
        <row r="194">
          <cell r="B194">
            <v>1820</v>
          </cell>
          <cell r="C194" t="str">
            <v>B2-T18</v>
          </cell>
          <cell r="D194" t="str">
            <v>Lê Thanh Hà</v>
          </cell>
          <cell r="E194">
            <v>85.9</v>
          </cell>
          <cell r="F194">
            <v>11185</v>
          </cell>
          <cell r="G194">
            <v>960791.50000000012</v>
          </cell>
        </row>
        <row r="195">
          <cell r="B195">
            <v>1801</v>
          </cell>
          <cell r="C195" t="str">
            <v>D2-T18</v>
          </cell>
          <cell r="D195" t="str">
            <v>Nguyễn Tuyết Nga</v>
          </cell>
          <cell r="E195">
            <v>97.53</v>
          </cell>
          <cell r="F195">
            <v>11185</v>
          </cell>
          <cell r="G195">
            <v>1090873.05</v>
          </cell>
        </row>
        <row r="196">
          <cell r="B196">
            <v>1802</v>
          </cell>
          <cell r="C196" t="str">
            <v>A12-T18</v>
          </cell>
          <cell r="D196" t="str">
            <v>Trần Thị Hà</v>
          </cell>
          <cell r="E196">
            <v>79.459999999999994</v>
          </cell>
          <cell r="F196">
            <v>11185</v>
          </cell>
          <cell r="G196">
            <v>888760.1</v>
          </cell>
        </row>
        <row r="197">
          <cell r="B197">
            <v>1803</v>
          </cell>
          <cell r="C197" t="str">
            <v>A11-T18</v>
          </cell>
          <cell r="D197" t="str">
            <v>Nguyễn Chi Mai</v>
          </cell>
          <cell r="E197">
            <v>79.459999999999994</v>
          </cell>
          <cell r="F197">
            <v>11185</v>
          </cell>
          <cell r="G197">
            <v>888760.1</v>
          </cell>
        </row>
        <row r="198">
          <cell r="B198">
            <v>1804</v>
          </cell>
          <cell r="C198" t="str">
            <v>A10-T18</v>
          </cell>
          <cell r="D198" t="str">
            <v>Dư Thanh Vân</v>
          </cell>
          <cell r="E198">
            <v>79.459999999999994</v>
          </cell>
          <cell r="F198">
            <v>11185</v>
          </cell>
          <cell r="G198">
            <v>888760.1</v>
          </cell>
        </row>
        <row r="199">
          <cell r="B199">
            <v>1805</v>
          </cell>
          <cell r="C199" t="str">
            <v>A9-T18</v>
          </cell>
          <cell r="D199" t="str">
            <v>Lê Quang Minh</v>
          </cell>
          <cell r="E199">
            <v>79.47</v>
          </cell>
          <cell r="F199">
            <v>11185</v>
          </cell>
          <cell r="G199">
            <v>888871.95</v>
          </cell>
        </row>
        <row r="200">
          <cell r="B200">
            <v>1806</v>
          </cell>
          <cell r="C200" t="str">
            <v>C4-T18</v>
          </cell>
          <cell r="D200" t="str">
            <v>Võ Đình Lượng</v>
          </cell>
          <cell r="E200">
            <v>94.19</v>
          </cell>
          <cell r="F200">
            <v>11185</v>
          </cell>
          <cell r="G200">
            <v>1053515.1499999999</v>
          </cell>
        </row>
        <row r="201">
          <cell r="B201">
            <v>1807</v>
          </cell>
          <cell r="C201" t="str">
            <v>C2-T18</v>
          </cell>
          <cell r="D201" t="str">
            <v xml:space="preserve">Lê Thị Hải   </v>
          </cell>
          <cell r="E201">
            <v>93.86</v>
          </cell>
          <cell r="F201">
            <v>11185</v>
          </cell>
          <cell r="G201">
            <v>1049824.1000000001</v>
          </cell>
        </row>
        <row r="202">
          <cell r="B202">
            <v>1808</v>
          </cell>
          <cell r="C202" t="str">
            <v>A5-T18</v>
          </cell>
          <cell r="D202" t="str">
            <v>Ngô Thị Như Hoa</v>
          </cell>
          <cell r="E202">
            <v>78.569999999999993</v>
          </cell>
          <cell r="F202">
            <v>11185</v>
          </cell>
          <cell r="G202">
            <v>878805.45</v>
          </cell>
        </row>
        <row r="203">
          <cell r="B203">
            <v>1809</v>
          </cell>
          <cell r="C203" t="str">
            <v>A6-T18</v>
          </cell>
          <cell r="D203" t="str">
            <v>Chưa bàn giao</v>
          </cell>
          <cell r="E203">
            <v>78.7</v>
          </cell>
          <cell r="F203">
            <v>5592.5</v>
          </cell>
          <cell r="G203">
            <v>440129.75</v>
          </cell>
        </row>
        <row r="204">
          <cell r="B204">
            <v>1810</v>
          </cell>
          <cell r="C204" t="str">
            <v>B1-T18</v>
          </cell>
          <cell r="D204" t="str">
            <v>Dương Thị Thúy</v>
          </cell>
          <cell r="E204">
            <v>85.9</v>
          </cell>
          <cell r="F204">
            <v>11185</v>
          </cell>
          <cell r="G204">
            <v>960791.50000000012</v>
          </cell>
        </row>
        <row r="205">
          <cell r="B205">
            <v>1911</v>
          </cell>
          <cell r="C205" t="str">
            <v>D1-T19</v>
          </cell>
          <cell r="D205" t="str">
            <v>Trần Thị Minh</v>
          </cell>
          <cell r="E205">
            <v>97.53</v>
          </cell>
          <cell r="F205">
            <v>11185</v>
          </cell>
          <cell r="G205">
            <v>1090873.05</v>
          </cell>
        </row>
        <row r="206">
          <cell r="B206">
            <v>1912</v>
          </cell>
          <cell r="C206" t="str">
            <v>A1-T19</v>
          </cell>
          <cell r="D206" t="str">
            <v>Trần Thị Minh</v>
          </cell>
          <cell r="E206">
            <v>79.459999999999994</v>
          </cell>
          <cell r="F206">
            <v>11185</v>
          </cell>
          <cell r="G206">
            <v>888760.1</v>
          </cell>
        </row>
        <row r="207">
          <cell r="B207">
            <v>1913</v>
          </cell>
          <cell r="C207" t="str">
            <v>A2-T19</v>
          </cell>
          <cell r="D207" t="str">
            <v>Bùi Thị Thanh Vân</v>
          </cell>
          <cell r="E207">
            <v>79.459999999999994</v>
          </cell>
          <cell r="F207">
            <v>11185</v>
          </cell>
          <cell r="G207">
            <v>888760.1</v>
          </cell>
        </row>
        <row r="208">
          <cell r="B208">
            <v>1914</v>
          </cell>
          <cell r="C208" t="str">
            <v>A3-T19</v>
          </cell>
          <cell r="D208" t="str">
            <v>Nguyễn Anh Chiến</v>
          </cell>
          <cell r="E208">
            <v>79.459999999999994</v>
          </cell>
          <cell r="F208">
            <v>11185</v>
          </cell>
          <cell r="G208">
            <v>888760.1</v>
          </cell>
        </row>
        <row r="209">
          <cell r="B209">
            <v>1915</v>
          </cell>
          <cell r="C209" t="str">
            <v>A4-T19</v>
          </cell>
          <cell r="D209" t="str">
            <v>Phạm Văn Quyết</v>
          </cell>
          <cell r="E209">
            <v>79.58</v>
          </cell>
          <cell r="F209">
            <v>11185</v>
          </cell>
          <cell r="G209">
            <v>890102.29999999993</v>
          </cell>
        </row>
        <row r="210">
          <cell r="B210">
            <v>1916</v>
          </cell>
          <cell r="C210" t="str">
            <v>C1-T19</v>
          </cell>
          <cell r="D210" t="str">
            <v>Nguyễn Khánh Thành                                                            / Ủy quyền cho Ngô Minh Sơn sửa chữa căn hộ)</v>
          </cell>
          <cell r="E210">
            <v>94.98</v>
          </cell>
          <cell r="F210">
            <v>11185</v>
          </cell>
          <cell r="G210">
            <v>1062351.3</v>
          </cell>
        </row>
        <row r="211">
          <cell r="B211">
            <v>1917</v>
          </cell>
          <cell r="C211" t="str">
            <v>C3-T19</v>
          </cell>
          <cell r="D211" t="str">
            <v>Trần Thanh Hà</v>
          </cell>
          <cell r="E211">
            <v>93.98</v>
          </cell>
          <cell r="F211">
            <v>11185</v>
          </cell>
          <cell r="G211">
            <v>1051166.3</v>
          </cell>
        </row>
        <row r="212">
          <cell r="B212">
            <v>1918</v>
          </cell>
          <cell r="C212" t="str">
            <v>A8-T19</v>
          </cell>
          <cell r="D212" t="str">
            <v>Trần Thanh Hà                                                                      ( Ủy quyền cho khách thuê Nguyễn Thị Gấm  )</v>
          </cell>
          <cell r="E212">
            <v>78.52</v>
          </cell>
          <cell r="F212">
            <v>11185</v>
          </cell>
          <cell r="G212">
            <v>878246.2</v>
          </cell>
        </row>
        <row r="213">
          <cell r="B213">
            <v>1919</v>
          </cell>
          <cell r="C213" t="str">
            <v>A7-T19</v>
          </cell>
          <cell r="D213" t="str">
            <v>Đỗ Thúy Hạnh</v>
          </cell>
          <cell r="E213">
            <v>78.7</v>
          </cell>
          <cell r="F213">
            <v>11185</v>
          </cell>
          <cell r="G213">
            <v>880259.5</v>
          </cell>
        </row>
        <row r="214">
          <cell r="B214">
            <v>1920</v>
          </cell>
          <cell r="C214" t="str">
            <v>B2-T19</v>
          </cell>
          <cell r="D214" t="str">
            <v>Nguyễn Đăng Giáp                                                               - Phạm Diệu Thanh</v>
          </cell>
          <cell r="E214">
            <v>85.9</v>
          </cell>
          <cell r="F214">
            <v>11185</v>
          </cell>
          <cell r="G214">
            <v>960791.50000000012</v>
          </cell>
        </row>
        <row r="215">
          <cell r="B215">
            <v>1901</v>
          </cell>
          <cell r="C215" t="str">
            <v>D2-T19</v>
          </cell>
          <cell r="D215" t="str">
            <v>Nguyễn Việt Hà                                                    /Đặng Văn Hùng</v>
          </cell>
          <cell r="E215">
            <v>97.53</v>
          </cell>
          <cell r="F215">
            <v>11185</v>
          </cell>
          <cell r="G215">
            <v>1090873.05</v>
          </cell>
        </row>
        <row r="216">
          <cell r="B216">
            <v>1902</v>
          </cell>
          <cell r="C216" t="str">
            <v>A12-T19</v>
          </cell>
          <cell r="D216" t="str">
            <v>Nguyễn Thị Toan</v>
          </cell>
          <cell r="E216">
            <v>79.459999999999994</v>
          </cell>
          <cell r="F216">
            <v>11185</v>
          </cell>
          <cell r="G216">
            <v>888760.1</v>
          </cell>
        </row>
        <row r="217">
          <cell r="B217">
            <v>1903</v>
          </cell>
          <cell r="C217" t="str">
            <v>A11-T19</v>
          </cell>
          <cell r="D217" t="str">
            <v>Đỗ Thị Hiền                                                                          - Đoàn Thái Khương</v>
          </cell>
          <cell r="E217">
            <v>79.459999999999994</v>
          </cell>
          <cell r="F217">
            <v>11185</v>
          </cell>
          <cell r="G217">
            <v>888760.1</v>
          </cell>
        </row>
        <row r="218">
          <cell r="B218">
            <v>1904</v>
          </cell>
          <cell r="C218" t="str">
            <v>A10-T19</v>
          </cell>
          <cell r="D218" t="str">
            <v>Nguyễn Thị Đoan</v>
          </cell>
          <cell r="E218">
            <v>79.459999999999994</v>
          </cell>
          <cell r="F218">
            <v>11185</v>
          </cell>
          <cell r="G218">
            <v>888760.1</v>
          </cell>
        </row>
        <row r="219">
          <cell r="B219">
            <v>1905</v>
          </cell>
          <cell r="C219" t="str">
            <v>A9-T19</v>
          </cell>
          <cell r="D219" t="str">
            <v>Phan Thu Trang</v>
          </cell>
          <cell r="E219">
            <v>79.47</v>
          </cell>
          <cell r="F219">
            <v>11185</v>
          </cell>
          <cell r="G219">
            <v>888871.95</v>
          </cell>
        </row>
        <row r="220">
          <cell r="B220">
            <v>1906</v>
          </cell>
          <cell r="C220" t="str">
            <v>C4-T19</v>
          </cell>
          <cell r="D220" t="str">
            <v>Dương Thị Lâm                                                                         / Ủy quyền cho Khách thuê Phạm Thị Bình</v>
          </cell>
          <cell r="E220">
            <v>94.19</v>
          </cell>
          <cell r="F220">
            <v>11185</v>
          </cell>
          <cell r="G220">
            <v>1053515.1499999999</v>
          </cell>
        </row>
        <row r="221">
          <cell r="B221">
            <v>1907</v>
          </cell>
          <cell r="C221" t="str">
            <v>C2-T19</v>
          </cell>
          <cell r="D221" t="str">
            <v>Hoàng Chí Nghĩa</v>
          </cell>
          <cell r="E221">
            <v>93.86</v>
          </cell>
          <cell r="F221">
            <v>11185</v>
          </cell>
          <cell r="G221">
            <v>1049824.1000000001</v>
          </cell>
        </row>
        <row r="222">
          <cell r="B222">
            <v>1908</v>
          </cell>
          <cell r="C222" t="str">
            <v>A5-T19</v>
          </cell>
          <cell r="D222" t="str">
            <v>Cao Văn Thăng                                                                  Ủy quyền Cao Hoàng Sơn
Ủy quyền Cao Hoàng Sơn</v>
          </cell>
          <cell r="E222">
            <v>78.569999999999993</v>
          </cell>
          <cell r="F222">
            <v>11185</v>
          </cell>
          <cell r="G222">
            <v>878805.45</v>
          </cell>
        </row>
        <row r="223">
          <cell r="B223">
            <v>1909</v>
          </cell>
          <cell r="C223" t="str">
            <v>A6-T19</v>
          </cell>
          <cell r="D223" t="str">
            <v>Trần Thanh Dũng</v>
          </cell>
          <cell r="E223">
            <v>78.7</v>
          </cell>
          <cell r="F223">
            <v>11185</v>
          </cell>
          <cell r="G223">
            <v>880259.5</v>
          </cell>
        </row>
        <row r="224">
          <cell r="B224">
            <v>1910</v>
          </cell>
          <cell r="C224" t="str">
            <v>B1-T19</v>
          </cell>
          <cell r="D224" t="str">
            <v>Nguyễn Thị Hồng                                                                 / Nguyễn Thị Lan</v>
          </cell>
          <cell r="E224">
            <v>85.9</v>
          </cell>
          <cell r="F224">
            <v>11185</v>
          </cell>
          <cell r="G224">
            <v>960791.50000000012</v>
          </cell>
        </row>
        <row r="225">
          <cell r="B225">
            <v>2011</v>
          </cell>
          <cell r="C225" t="str">
            <v>D1-T20</v>
          </cell>
          <cell r="D225" t="str">
            <v>Đặng Thành Dương</v>
          </cell>
          <cell r="E225">
            <v>97.53</v>
          </cell>
          <cell r="F225">
            <v>11185</v>
          </cell>
          <cell r="G225">
            <v>1090873.05</v>
          </cell>
        </row>
        <row r="226">
          <cell r="B226">
            <v>2012</v>
          </cell>
          <cell r="C226" t="str">
            <v>A1-T20</v>
          </cell>
          <cell r="D226" t="str">
            <v>Nguyễn Thị Xuân Hương</v>
          </cell>
          <cell r="E226">
            <v>79.459999999999994</v>
          </cell>
          <cell r="F226">
            <v>11185</v>
          </cell>
          <cell r="G226">
            <v>888760.1</v>
          </cell>
        </row>
        <row r="227">
          <cell r="B227">
            <v>2013</v>
          </cell>
          <cell r="C227" t="str">
            <v>A2-T20</v>
          </cell>
          <cell r="D227" t="str">
            <v>Cao Trọng Hoằng</v>
          </cell>
          <cell r="E227">
            <v>79.459999999999994</v>
          </cell>
          <cell r="F227">
            <v>11185</v>
          </cell>
          <cell r="G227">
            <v>888760.1</v>
          </cell>
        </row>
        <row r="228">
          <cell r="B228">
            <v>2014</v>
          </cell>
          <cell r="C228" t="str">
            <v>A3-T20</v>
          </cell>
          <cell r="D228" t="str">
            <v>Nguyễn Thị Thu Hà                                                              ( Ủy quyền cho khách thuê Phạm Trung Đông)</v>
          </cell>
          <cell r="E228">
            <v>79.459999999999994</v>
          </cell>
          <cell r="F228">
            <v>11185</v>
          </cell>
          <cell r="G228">
            <v>888760.1</v>
          </cell>
        </row>
        <row r="229">
          <cell r="B229">
            <v>2015</v>
          </cell>
          <cell r="C229" t="str">
            <v>A4-T20</v>
          </cell>
          <cell r="D229" t="str">
            <v>Hoàng Văn Minh                                                                  / Bùi Thị Hà</v>
          </cell>
          <cell r="E229">
            <v>79.58</v>
          </cell>
          <cell r="F229">
            <v>11185</v>
          </cell>
          <cell r="G229">
            <v>890102.29999999993</v>
          </cell>
        </row>
        <row r="230">
          <cell r="B230">
            <v>2016</v>
          </cell>
          <cell r="C230" t="str">
            <v>C1-T20</v>
          </cell>
          <cell r="D230" t="str">
            <v>Lưu Anh Tú                                                                            / Lưu Đức Hải                                                                       ( chủ hộ )</v>
          </cell>
          <cell r="E230">
            <v>94.98</v>
          </cell>
          <cell r="F230">
            <v>11185</v>
          </cell>
          <cell r="G230">
            <v>1062351.3</v>
          </cell>
        </row>
        <row r="231">
          <cell r="B231">
            <v>2017</v>
          </cell>
          <cell r="C231" t="str">
            <v>C3-T20</v>
          </cell>
          <cell r="D231" t="str">
            <v>Nguyễn Ngọc Hà</v>
          </cell>
          <cell r="E231">
            <v>93.98</v>
          </cell>
          <cell r="F231">
            <v>11185</v>
          </cell>
          <cell r="G231">
            <v>1051166.3</v>
          </cell>
        </row>
        <row r="232">
          <cell r="B232">
            <v>2018</v>
          </cell>
          <cell r="C232" t="str">
            <v>A8-T20</v>
          </cell>
          <cell r="D232" t="str">
            <v>Nguyễn Ngọc Hà</v>
          </cell>
          <cell r="E232">
            <v>78.52</v>
          </cell>
          <cell r="F232">
            <v>11185</v>
          </cell>
          <cell r="G232">
            <v>878246.2</v>
          </cell>
        </row>
        <row r="233">
          <cell r="B233">
            <v>2019</v>
          </cell>
          <cell r="C233" t="str">
            <v>A7-T20</v>
          </cell>
          <cell r="D233" t="str">
            <v>Đinh Thị Bích Vân                                                                (Uỷ quyền cho con trai là Nguyễn Quốc Trung)</v>
          </cell>
          <cell r="E233">
            <v>78.7</v>
          </cell>
          <cell r="F233">
            <v>11185</v>
          </cell>
          <cell r="G233">
            <v>880259.5</v>
          </cell>
        </row>
        <row r="234">
          <cell r="B234">
            <v>2020</v>
          </cell>
          <cell r="C234" t="str">
            <v>B2-T20</v>
          </cell>
          <cell r="D234" t="str">
            <v>Nguyễn Văn Thanh</v>
          </cell>
          <cell r="E234">
            <v>85.9</v>
          </cell>
          <cell r="F234">
            <v>11185</v>
          </cell>
          <cell r="G234">
            <v>960791.50000000012</v>
          </cell>
        </row>
        <row r="235">
          <cell r="B235">
            <v>2001</v>
          </cell>
          <cell r="C235" t="str">
            <v>D2-T20</v>
          </cell>
          <cell r="D235" t="str">
            <v>Nguyễn Thị Hồng Loan</v>
          </cell>
          <cell r="E235">
            <v>97.53</v>
          </cell>
          <cell r="F235">
            <v>11185</v>
          </cell>
          <cell r="G235">
            <v>1090873.05</v>
          </cell>
        </row>
        <row r="236">
          <cell r="B236">
            <v>2002</v>
          </cell>
          <cell r="C236" t="str">
            <v>A12-T20</v>
          </cell>
          <cell r="D236" t="str">
            <v>Trần Thị Nhị</v>
          </cell>
          <cell r="E236">
            <v>79.459999999999994</v>
          </cell>
          <cell r="F236">
            <v>11185</v>
          </cell>
          <cell r="G236">
            <v>888760.1</v>
          </cell>
        </row>
        <row r="237">
          <cell r="B237">
            <v>2003</v>
          </cell>
          <cell r="C237" t="str">
            <v>A11-T20</v>
          </cell>
          <cell r="D237" t="str">
            <v>Phạm Hằng Nga                                                                    /Mai Đức Hải
Ủy quyền cho Mai Anh Tuấn</v>
          </cell>
          <cell r="E237">
            <v>79.459999999999994</v>
          </cell>
          <cell r="F237">
            <v>11185</v>
          </cell>
          <cell r="G237">
            <v>888760.1</v>
          </cell>
        </row>
        <row r="238">
          <cell r="B238">
            <v>2004</v>
          </cell>
          <cell r="C238" t="str">
            <v>A10-T20</v>
          </cell>
          <cell r="D238" t="str">
            <v>Nguyễn Thị Bích Hồng</v>
          </cell>
          <cell r="E238">
            <v>79.459999999999994</v>
          </cell>
          <cell r="F238">
            <v>11185</v>
          </cell>
          <cell r="G238">
            <v>888760.1</v>
          </cell>
        </row>
        <row r="239">
          <cell r="B239">
            <v>2005</v>
          </cell>
          <cell r="C239" t="str">
            <v>A9-T20</v>
          </cell>
          <cell r="D239" t="str">
            <v>Trần đức phấn</v>
          </cell>
          <cell r="E239">
            <v>79.47</v>
          </cell>
          <cell r="F239">
            <v>11185</v>
          </cell>
          <cell r="G239">
            <v>888871.95</v>
          </cell>
        </row>
        <row r="240">
          <cell r="B240">
            <v>2006</v>
          </cell>
          <cell r="C240" t="str">
            <v>C4-T20</v>
          </cell>
          <cell r="D240" t="str">
            <v>Đặng Nguyễn Thị Hồng Thủy</v>
          </cell>
          <cell r="E240">
            <v>94.19</v>
          </cell>
          <cell r="F240">
            <v>11185</v>
          </cell>
          <cell r="G240">
            <v>1053515.1499999999</v>
          </cell>
        </row>
        <row r="241">
          <cell r="B241">
            <v>2007</v>
          </cell>
          <cell r="C241" t="str">
            <v>C2-T20</v>
          </cell>
          <cell r="D241" t="str">
            <v>Nguyễn Thị Luận                                                                               
( Ủy quyền cho khách thuê Lê Văn Dũng )</v>
          </cell>
          <cell r="E241">
            <v>93.86</v>
          </cell>
          <cell r="F241">
            <v>11185</v>
          </cell>
          <cell r="G241">
            <v>1049824.1000000001</v>
          </cell>
        </row>
        <row r="242">
          <cell r="B242">
            <v>2008</v>
          </cell>
          <cell r="C242" t="str">
            <v>A5-T20</v>
          </cell>
          <cell r="D242" t="str">
            <v>Chưa bàn giao</v>
          </cell>
          <cell r="E242">
            <v>78.569999999999993</v>
          </cell>
          <cell r="F242">
            <v>5592.5</v>
          </cell>
          <cell r="G242">
            <v>439402.72499999998</v>
          </cell>
        </row>
        <row r="243">
          <cell r="B243">
            <v>2009</v>
          </cell>
          <cell r="C243" t="str">
            <v>A6-T20</v>
          </cell>
          <cell r="D243" t="str">
            <v>Chưa bàn giao</v>
          </cell>
          <cell r="E243">
            <v>78.7</v>
          </cell>
          <cell r="F243">
            <v>5592.5</v>
          </cell>
          <cell r="G243">
            <v>440129.75</v>
          </cell>
        </row>
        <row r="244">
          <cell r="B244">
            <v>2010</v>
          </cell>
          <cell r="C244" t="str">
            <v>B1-T20</v>
          </cell>
          <cell r="D244" t="str">
            <v>Nguyễn Thị Thùy Linh</v>
          </cell>
          <cell r="E244">
            <v>85.9</v>
          </cell>
          <cell r="F244">
            <v>11185</v>
          </cell>
          <cell r="G244">
            <v>960791.50000000012</v>
          </cell>
        </row>
        <row r="245">
          <cell r="B245">
            <v>2111</v>
          </cell>
          <cell r="C245" t="str">
            <v>D1-T21</v>
          </cell>
          <cell r="D245" t="str">
            <v>Lương Minh Hùng</v>
          </cell>
          <cell r="E245">
            <v>97.53</v>
          </cell>
          <cell r="F245">
            <v>11185</v>
          </cell>
          <cell r="G245">
            <v>1090873.05</v>
          </cell>
        </row>
        <row r="246">
          <cell r="B246">
            <v>2112</v>
          </cell>
          <cell r="C246" t="str">
            <v>A1-T21</v>
          </cell>
          <cell r="D246" t="str">
            <v>Trần Văn Hưng</v>
          </cell>
          <cell r="E246">
            <v>79.459999999999994</v>
          </cell>
          <cell r="F246">
            <v>11185</v>
          </cell>
          <cell r="G246">
            <v>888760.1</v>
          </cell>
        </row>
        <row r="247">
          <cell r="B247">
            <v>2113</v>
          </cell>
          <cell r="C247" t="str">
            <v>A2-T21</v>
          </cell>
          <cell r="D247" t="str">
            <v>Vũ Thắng</v>
          </cell>
          <cell r="E247">
            <v>79.459999999999994</v>
          </cell>
          <cell r="F247">
            <v>11185</v>
          </cell>
          <cell r="G247">
            <v>888760.1</v>
          </cell>
        </row>
        <row r="248">
          <cell r="B248">
            <v>2114</v>
          </cell>
          <cell r="C248" t="str">
            <v>A3-T21</v>
          </cell>
          <cell r="D248" t="str">
            <v>Đỗ Thị Mây</v>
          </cell>
          <cell r="E248">
            <v>79.459999999999994</v>
          </cell>
          <cell r="F248">
            <v>11185</v>
          </cell>
          <cell r="G248">
            <v>888760.1</v>
          </cell>
        </row>
        <row r="249">
          <cell r="B249">
            <v>2115</v>
          </cell>
          <cell r="C249" t="str">
            <v>A4-T21</v>
          </cell>
          <cell r="D249" t="str">
            <v xml:space="preserve"> Ngô Thị Tảo</v>
          </cell>
          <cell r="E249">
            <v>79.58</v>
          </cell>
          <cell r="F249">
            <v>11185</v>
          </cell>
          <cell r="G249">
            <v>890102.29999999993</v>
          </cell>
        </row>
        <row r="250">
          <cell r="B250">
            <v>2116</v>
          </cell>
          <cell r="C250" t="str">
            <v>C1-T21</v>
          </cell>
          <cell r="D250" t="str">
            <v>Lưu Bích Diệp                                                                        / Phùng viết Hưng</v>
          </cell>
          <cell r="E250">
            <v>94.98</v>
          </cell>
          <cell r="F250">
            <v>11185</v>
          </cell>
          <cell r="G250">
            <v>1062351.3</v>
          </cell>
        </row>
        <row r="251">
          <cell r="B251">
            <v>2117</v>
          </cell>
          <cell r="C251" t="str">
            <v>C3-T21</v>
          </cell>
          <cell r="D251" t="str">
            <v>Nguyễn Ngọc Nam</v>
          </cell>
          <cell r="E251">
            <v>93.98</v>
          </cell>
          <cell r="F251">
            <v>11185</v>
          </cell>
          <cell r="G251">
            <v>1051166.3</v>
          </cell>
        </row>
        <row r="252">
          <cell r="B252">
            <v>2118</v>
          </cell>
          <cell r="C252" t="str">
            <v>A8-T21</v>
          </cell>
          <cell r="D252" t="str">
            <v>Nguyễn Thị Minh Châu</v>
          </cell>
          <cell r="E252">
            <v>78.52</v>
          </cell>
          <cell r="F252">
            <v>11185</v>
          </cell>
          <cell r="G252">
            <v>878246.2</v>
          </cell>
        </row>
        <row r="253">
          <cell r="B253">
            <v>2119</v>
          </cell>
          <cell r="C253" t="str">
            <v>A7-T21</v>
          </cell>
          <cell r="D253" t="str">
            <v>Phạm Thị Bích Hà                                                                (Uỷ quyền cho chị Yến)</v>
          </cell>
          <cell r="E253">
            <v>78.7</v>
          </cell>
          <cell r="F253">
            <v>11185</v>
          </cell>
          <cell r="G253">
            <v>880259.5</v>
          </cell>
        </row>
        <row r="254">
          <cell r="B254">
            <v>2120</v>
          </cell>
          <cell r="C254" t="str">
            <v>B2-T21</v>
          </cell>
          <cell r="D254" t="str">
            <v>Đặng Đức Thiện                                                                    / Nguyễn Thị Phượng</v>
          </cell>
          <cell r="E254">
            <v>85.9</v>
          </cell>
          <cell r="F254">
            <v>11185</v>
          </cell>
          <cell r="G254">
            <v>960791.50000000012</v>
          </cell>
        </row>
        <row r="255">
          <cell r="B255">
            <v>2101</v>
          </cell>
          <cell r="C255" t="str">
            <v>D2-T21</v>
          </cell>
          <cell r="D255" t="str">
            <v>Nguyễn Thị Luận</v>
          </cell>
          <cell r="E255">
            <v>97.53</v>
          </cell>
          <cell r="F255">
            <v>11185</v>
          </cell>
          <cell r="G255">
            <v>1090873.05</v>
          </cell>
        </row>
        <row r="256">
          <cell r="B256">
            <v>2102</v>
          </cell>
          <cell r="C256" t="str">
            <v>A12-T21</v>
          </cell>
          <cell r="D256" t="str">
            <v>Võ Sỹ Dũng</v>
          </cell>
          <cell r="E256">
            <v>79.459999999999994</v>
          </cell>
          <cell r="F256">
            <v>11185</v>
          </cell>
          <cell r="G256">
            <v>888760.1</v>
          </cell>
        </row>
        <row r="257">
          <cell r="B257">
            <v>2103</v>
          </cell>
          <cell r="C257" t="str">
            <v>A11-T21</v>
          </cell>
          <cell r="D257" t="str">
            <v>Mai Thanh Nga</v>
          </cell>
          <cell r="E257">
            <v>79.459999999999994</v>
          </cell>
          <cell r="F257">
            <v>11185</v>
          </cell>
          <cell r="G257">
            <v>888760.1</v>
          </cell>
        </row>
        <row r="258">
          <cell r="B258">
            <v>2104</v>
          </cell>
          <cell r="C258" t="str">
            <v>A10-T21</v>
          </cell>
          <cell r="D258" t="str">
            <v>Phạm Tất Thắng                                                                       /
Trần Tố Cam
ủy quyền cho Phạm Thảo Ly</v>
          </cell>
          <cell r="E258">
            <v>79.459999999999994</v>
          </cell>
          <cell r="F258">
            <v>11185</v>
          </cell>
          <cell r="G258">
            <v>888760.1</v>
          </cell>
        </row>
        <row r="259">
          <cell r="B259">
            <v>2105</v>
          </cell>
          <cell r="C259" t="str">
            <v>A9-T21</v>
          </cell>
          <cell r="D259" t="str">
            <v xml:space="preserve">Đinh Thanh Hà </v>
          </cell>
          <cell r="E259">
            <v>79.47</v>
          </cell>
          <cell r="F259">
            <v>11185</v>
          </cell>
          <cell r="G259">
            <v>888871.95</v>
          </cell>
        </row>
        <row r="260">
          <cell r="B260">
            <v>2106</v>
          </cell>
          <cell r="C260" t="str">
            <v>C4-T21</v>
          </cell>
          <cell r="D260" t="str">
            <v>Trần Hữu Trà</v>
          </cell>
          <cell r="E260">
            <v>94.19</v>
          </cell>
          <cell r="F260">
            <v>11185</v>
          </cell>
          <cell r="G260">
            <v>1053515.1499999999</v>
          </cell>
        </row>
        <row r="261">
          <cell r="B261">
            <v>2107</v>
          </cell>
          <cell r="C261" t="str">
            <v>C2-T21</v>
          </cell>
          <cell r="D261" t="str">
            <v xml:space="preserve">Nguyễn Thị Luận </v>
          </cell>
          <cell r="E261">
            <v>93.86</v>
          </cell>
          <cell r="F261">
            <v>11185</v>
          </cell>
          <cell r="G261">
            <v>1049824.1000000001</v>
          </cell>
        </row>
        <row r="262">
          <cell r="B262">
            <v>2108</v>
          </cell>
          <cell r="C262" t="str">
            <v>A5-T21</v>
          </cell>
          <cell r="D262" t="str">
            <v>Nguyễn Kim Cách</v>
          </cell>
          <cell r="E262">
            <v>78.569999999999993</v>
          </cell>
          <cell r="F262">
            <v>11185</v>
          </cell>
          <cell r="G262">
            <v>878805.45</v>
          </cell>
        </row>
        <row r="263">
          <cell r="B263">
            <v>2109</v>
          </cell>
          <cell r="C263" t="str">
            <v>A6-T21</v>
          </cell>
          <cell r="D263" t="str">
            <v>Chưa bàn giao</v>
          </cell>
          <cell r="E263">
            <v>78.7</v>
          </cell>
          <cell r="F263">
            <v>5592.5</v>
          </cell>
          <cell r="G263">
            <v>440129.75</v>
          </cell>
        </row>
        <row r="264">
          <cell r="B264">
            <v>2110</v>
          </cell>
          <cell r="C264" t="str">
            <v>B1-T21</v>
          </cell>
          <cell r="D264" t="str">
            <v>Nguyễn Công Việt</v>
          </cell>
          <cell r="E264">
            <v>85.9</v>
          </cell>
          <cell r="F264">
            <v>11185</v>
          </cell>
          <cell r="G264">
            <v>960791.50000000012</v>
          </cell>
        </row>
        <row r="265">
          <cell r="B265">
            <v>2211</v>
          </cell>
          <cell r="C265" t="str">
            <v>D1-T22</v>
          </cell>
          <cell r="D265" t="str">
            <v>Hoàng Đình Kiên</v>
          </cell>
          <cell r="E265">
            <v>97.53</v>
          </cell>
          <cell r="F265">
            <v>11185</v>
          </cell>
          <cell r="G265">
            <v>1090873.05</v>
          </cell>
        </row>
        <row r="266">
          <cell r="B266">
            <v>2212</v>
          </cell>
          <cell r="C266" t="str">
            <v>A1-T22</v>
          </cell>
          <cell r="D266" t="str">
            <v>Nguyễn Ngọc Sơn</v>
          </cell>
          <cell r="E266">
            <v>79.459999999999994</v>
          </cell>
          <cell r="F266">
            <v>11185</v>
          </cell>
          <cell r="G266">
            <v>888760.1</v>
          </cell>
        </row>
        <row r="267">
          <cell r="B267">
            <v>2213</v>
          </cell>
          <cell r="C267" t="str">
            <v>A2-T22</v>
          </cell>
          <cell r="D267" t="str">
            <v>Ngô Thị Thêu     Homestay</v>
          </cell>
          <cell r="E267">
            <v>79.459999999999994</v>
          </cell>
          <cell r="F267">
            <v>11185</v>
          </cell>
          <cell r="G267">
            <v>888760.1</v>
          </cell>
        </row>
        <row r="268">
          <cell r="B268">
            <v>2214</v>
          </cell>
          <cell r="C268" t="str">
            <v>A3-T22</v>
          </cell>
          <cell r="D268" t="str">
            <v>Đoàn Khánh Đạt                                                    /Tô Kim Dung</v>
          </cell>
          <cell r="E268">
            <v>79.459999999999994</v>
          </cell>
          <cell r="F268">
            <v>11185</v>
          </cell>
          <cell r="G268">
            <v>888760.1</v>
          </cell>
        </row>
        <row r="269">
          <cell r="B269">
            <v>2215</v>
          </cell>
          <cell r="C269" t="str">
            <v>A4-T22</v>
          </cell>
          <cell r="D269" t="str">
            <v>Chu Quang Bình</v>
          </cell>
          <cell r="E269">
            <v>79.58</v>
          </cell>
          <cell r="F269">
            <v>11185</v>
          </cell>
          <cell r="G269">
            <v>890102.29999999993</v>
          </cell>
        </row>
        <row r="270">
          <cell r="B270">
            <v>2216</v>
          </cell>
          <cell r="C270" t="str">
            <v>C1-T22</v>
          </cell>
          <cell r="D270" t="str">
            <v>Vũ Thị Thu Hồng</v>
          </cell>
          <cell r="E270">
            <v>94.98</v>
          </cell>
          <cell r="F270">
            <v>11185</v>
          </cell>
          <cell r="G270">
            <v>1062351.3</v>
          </cell>
        </row>
        <row r="271">
          <cell r="B271">
            <v>2217</v>
          </cell>
          <cell r="C271" t="str">
            <v>C3-T22</v>
          </cell>
          <cell r="D271" t="str">
            <v xml:space="preserve">khong </v>
          </cell>
          <cell r="E271">
            <v>93.98</v>
          </cell>
          <cell r="F271">
            <v>11185</v>
          </cell>
          <cell r="G271">
            <v>1051166.3</v>
          </cell>
        </row>
        <row r="272">
          <cell r="B272">
            <v>2218</v>
          </cell>
          <cell r="C272" t="str">
            <v>A8-T22</v>
          </cell>
          <cell r="D272" t="str">
            <v>Đinh Thị Hồng Hạnh</v>
          </cell>
          <cell r="E272">
            <v>78.52</v>
          </cell>
          <cell r="F272">
            <v>11185</v>
          </cell>
          <cell r="G272">
            <v>878246.2</v>
          </cell>
        </row>
        <row r="273">
          <cell r="B273">
            <v>2219</v>
          </cell>
          <cell r="C273" t="str">
            <v>A7-T22</v>
          </cell>
          <cell r="D273" t="str">
            <v>Nguyễn Thị Minh Nguyệt                                                                                 ( đứng tên k ở, liên hệ vs con gái)</v>
          </cell>
          <cell r="E273">
            <v>78.7</v>
          </cell>
          <cell r="F273">
            <v>11185</v>
          </cell>
          <cell r="G273">
            <v>880259.5</v>
          </cell>
        </row>
        <row r="274">
          <cell r="B274">
            <v>2220</v>
          </cell>
          <cell r="C274" t="str">
            <v>B2-T22</v>
          </cell>
          <cell r="D274" t="str">
            <v>Trần Thục Anh</v>
          </cell>
          <cell r="E274">
            <v>85.9</v>
          </cell>
          <cell r="F274">
            <v>11185</v>
          </cell>
          <cell r="G274">
            <v>960791.50000000012</v>
          </cell>
        </row>
        <row r="275">
          <cell r="B275">
            <v>2201</v>
          </cell>
          <cell r="C275" t="str">
            <v>D2-T22</v>
          </cell>
          <cell r="D275" t="str">
            <v>Hoàng Đạo Nhật Yên</v>
          </cell>
          <cell r="E275">
            <v>97.53</v>
          </cell>
          <cell r="F275">
            <v>11185</v>
          </cell>
          <cell r="G275">
            <v>1090873.05</v>
          </cell>
        </row>
        <row r="276">
          <cell r="B276">
            <v>2202</v>
          </cell>
          <cell r="C276" t="str">
            <v>A12-T22</v>
          </cell>
          <cell r="D276" t="str">
            <v>Nguyễn Thị Thúy Bình                                                        / Ủy quyền cho khách thuê Phạm Thu Huyền</v>
          </cell>
          <cell r="E276">
            <v>79.459999999999994</v>
          </cell>
          <cell r="F276">
            <v>11185</v>
          </cell>
          <cell r="G276">
            <v>888760.1</v>
          </cell>
        </row>
        <row r="277">
          <cell r="B277">
            <v>2203</v>
          </cell>
          <cell r="C277" t="str">
            <v>A11-T22</v>
          </cell>
          <cell r="D277" t="str">
            <v>Nguyễn Thị Nga</v>
          </cell>
          <cell r="E277">
            <v>79.459999999999994</v>
          </cell>
          <cell r="F277">
            <v>11185</v>
          </cell>
          <cell r="G277">
            <v>888760.1</v>
          </cell>
        </row>
        <row r="278">
          <cell r="B278">
            <v>2204</v>
          </cell>
          <cell r="C278" t="str">
            <v>A10-T22</v>
          </cell>
          <cell r="D278" t="str">
            <v xml:space="preserve">khong </v>
          </cell>
          <cell r="E278">
            <v>79.459999999999994</v>
          </cell>
          <cell r="F278">
            <v>11185</v>
          </cell>
          <cell r="G278">
            <v>888760.1</v>
          </cell>
        </row>
        <row r="279">
          <cell r="B279">
            <v>2205</v>
          </cell>
          <cell r="C279" t="str">
            <v>A9-T22</v>
          </cell>
          <cell r="D279" t="str">
            <v>Nguyễn Đức Mạnh</v>
          </cell>
          <cell r="E279">
            <v>79.47</v>
          </cell>
          <cell r="F279">
            <v>11185</v>
          </cell>
          <cell r="G279">
            <v>888871.95</v>
          </cell>
        </row>
        <row r="280">
          <cell r="B280">
            <v>2206</v>
          </cell>
          <cell r="C280" t="str">
            <v>C4-T22</v>
          </cell>
          <cell r="D280" t="str">
            <v>Vũ Mạnh Hiệp</v>
          </cell>
          <cell r="E280">
            <v>94.19</v>
          </cell>
          <cell r="F280">
            <v>11185</v>
          </cell>
          <cell r="G280">
            <v>1053515.1499999999</v>
          </cell>
        </row>
        <row r="281">
          <cell r="B281">
            <v>2207</v>
          </cell>
          <cell r="C281" t="str">
            <v>C2-T22</v>
          </cell>
          <cell r="D281" t="str">
            <v>Trần Trung Đối</v>
          </cell>
          <cell r="E281">
            <v>93.86</v>
          </cell>
          <cell r="F281">
            <v>11185</v>
          </cell>
          <cell r="G281">
            <v>1049824.1000000001</v>
          </cell>
        </row>
        <row r="282">
          <cell r="B282">
            <v>2208</v>
          </cell>
          <cell r="C282" t="str">
            <v>A5-T22</v>
          </cell>
          <cell r="D282" t="str">
            <v>Chưa bàn giao</v>
          </cell>
          <cell r="E282">
            <v>78.569999999999993</v>
          </cell>
          <cell r="F282">
            <v>5592.5</v>
          </cell>
          <cell r="G282">
            <v>439402.72499999998</v>
          </cell>
        </row>
        <row r="283">
          <cell r="B283">
            <v>2209</v>
          </cell>
          <cell r="C283" t="str">
            <v>A6-T22</v>
          </cell>
          <cell r="D283" t="str">
            <v>Chưa bàn giao</v>
          </cell>
          <cell r="E283">
            <v>78.7</v>
          </cell>
          <cell r="F283">
            <v>5592.5</v>
          </cell>
          <cell r="G283">
            <v>440129.75</v>
          </cell>
        </row>
        <row r="284">
          <cell r="B284">
            <v>2210</v>
          </cell>
          <cell r="C284" t="str">
            <v>B1-T22</v>
          </cell>
          <cell r="D284" t="str">
            <v>Hồ Ngọc Hà                                                                               ( Liên hệ theo số con gái)
Ủy quyền cho con rể Đỗ Trung Đức)
( Liên hệ theo số con gái)
Ủy quyền cho con rể Đỗ Trung Đức)</v>
          </cell>
          <cell r="E284">
            <v>85.9</v>
          </cell>
          <cell r="F284">
            <v>11185</v>
          </cell>
          <cell r="G284">
            <v>960791.50000000012</v>
          </cell>
        </row>
        <row r="285">
          <cell r="B285">
            <v>2311</v>
          </cell>
          <cell r="C285" t="str">
            <v>D1-T23</v>
          </cell>
          <cell r="D285" t="str">
            <v>Vũ Thị Hồng Chiến</v>
          </cell>
          <cell r="E285">
            <v>97.53</v>
          </cell>
          <cell r="F285">
            <v>11185</v>
          </cell>
          <cell r="G285">
            <v>1090873.05</v>
          </cell>
        </row>
        <row r="286">
          <cell r="B286">
            <v>2312</v>
          </cell>
          <cell r="C286" t="str">
            <v>A1-T23</v>
          </cell>
          <cell r="D286" t="str">
            <v>Lê Hiền Trang</v>
          </cell>
          <cell r="E286">
            <v>79.459999999999994</v>
          </cell>
          <cell r="F286">
            <v>11185</v>
          </cell>
          <cell r="G286">
            <v>888760.1</v>
          </cell>
        </row>
        <row r="287">
          <cell r="B287">
            <v>2313</v>
          </cell>
          <cell r="C287" t="str">
            <v>A2-T23</v>
          </cell>
          <cell r="D287" t="str">
            <v>Nguyễn Văn Thịnh</v>
          </cell>
          <cell r="E287">
            <v>79.459999999999994</v>
          </cell>
          <cell r="F287">
            <v>11185</v>
          </cell>
          <cell r="G287">
            <v>888760.1</v>
          </cell>
        </row>
        <row r="288">
          <cell r="B288">
            <v>2314</v>
          </cell>
          <cell r="C288" t="str">
            <v>A3-T23</v>
          </cell>
          <cell r="D288" t="str">
            <v>Bùi Trọng Tân</v>
          </cell>
          <cell r="E288">
            <v>79.459999999999994</v>
          </cell>
          <cell r="F288">
            <v>11185</v>
          </cell>
          <cell r="G288">
            <v>888760.1</v>
          </cell>
        </row>
        <row r="289">
          <cell r="B289">
            <v>2315</v>
          </cell>
          <cell r="C289" t="str">
            <v>A4-T23</v>
          </cell>
          <cell r="D289" t="str">
            <v>Chưa bàn giao</v>
          </cell>
          <cell r="E289">
            <v>79.58</v>
          </cell>
          <cell r="F289">
            <v>5592.5</v>
          </cell>
          <cell r="G289">
            <v>445051.14999999997</v>
          </cell>
        </row>
        <row r="290">
          <cell r="B290">
            <v>2316</v>
          </cell>
          <cell r="C290" t="str">
            <v>C1-T23</v>
          </cell>
          <cell r="D290" t="str">
            <v>Đặng Văn Phúc</v>
          </cell>
          <cell r="E290">
            <v>94.98</v>
          </cell>
          <cell r="F290">
            <v>11185</v>
          </cell>
          <cell r="G290">
            <v>1062351.3</v>
          </cell>
        </row>
        <row r="291">
          <cell r="B291">
            <v>2317</v>
          </cell>
          <cell r="C291" t="str">
            <v>C3-T23</v>
          </cell>
          <cell r="D291" t="str">
            <v>Nguyễn Trường Sa</v>
          </cell>
          <cell r="E291">
            <v>93.98</v>
          </cell>
          <cell r="F291">
            <v>11185</v>
          </cell>
          <cell r="G291">
            <v>1051166.3</v>
          </cell>
        </row>
        <row r="292">
          <cell r="B292">
            <v>2318</v>
          </cell>
          <cell r="C292" t="str">
            <v>A8-T23</v>
          </cell>
          <cell r="D292" t="str">
            <v xml:space="preserve">khong </v>
          </cell>
          <cell r="E292">
            <v>78.52</v>
          </cell>
          <cell r="F292">
            <v>11185</v>
          </cell>
          <cell r="G292">
            <v>878246.2</v>
          </cell>
        </row>
        <row r="293">
          <cell r="B293">
            <v>2319</v>
          </cell>
          <cell r="C293" t="str">
            <v>A7-T23</v>
          </cell>
          <cell r="D293" t="str">
            <v>Nguyễn Sỹ Cường                                                                  (Uỷ quyền cho Bùi Đức Long)</v>
          </cell>
          <cell r="E293">
            <v>78.7</v>
          </cell>
          <cell r="F293">
            <v>11185</v>
          </cell>
          <cell r="G293">
            <v>880259.5</v>
          </cell>
        </row>
        <row r="294">
          <cell r="B294">
            <v>2320</v>
          </cell>
          <cell r="C294" t="str">
            <v>B2-T23</v>
          </cell>
          <cell r="D294" t="str">
            <v>Chu Chí Hiếu                                                                        / Trần Thị Linh Tú</v>
          </cell>
          <cell r="E294">
            <v>85.9</v>
          </cell>
          <cell r="F294">
            <v>11185</v>
          </cell>
          <cell r="G294">
            <v>960791.50000000012</v>
          </cell>
        </row>
        <row r="295">
          <cell r="B295">
            <v>2301</v>
          </cell>
          <cell r="C295" t="str">
            <v>D2-T23</v>
          </cell>
          <cell r="D295" t="str">
            <v>Nguyễn Thị Loan</v>
          </cell>
          <cell r="E295">
            <v>97.53</v>
          </cell>
          <cell r="F295">
            <v>11185</v>
          </cell>
          <cell r="G295">
            <v>1090873.05</v>
          </cell>
        </row>
        <row r="296">
          <cell r="B296">
            <v>2302</v>
          </cell>
          <cell r="C296" t="str">
            <v>A12-T23</v>
          </cell>
          <cell r="D296" t="str">
            <v>Nguyễn Quốc Hải                                                                 
Ủy quyền cho con trai Nguyễn Quốc Trung</v>
          </cell>
          <cell r="E296">
            <v>79.459999999999994</v>
          </cell>
          <cell r="F296">
            <v>11185</v>
          </cell>
          <cell r="G296">
            <v>888760.1</v>
          </cell>
        </row>
        <row r="297">
          <cell r="B297">
            <v>2303</v>
          </cell>
          <cell r="C297" t="str">
            <v>A11-T23</v>
          </cell>
          <cell r="D297" t="str">
            <v>Nguyễn Ngọc Thiên</v>
          </cell>
          <cell r="E297">
            <v>79.459999999999994</v>
          </cell>
          <cell r="F297">
            <v>11185</v>
          </cell>
          <cell r="G297">
            <v>888760.1</v>
          </cell>
        </row>
        <row r="298">
          <cell r="B298">
            <v>2304</v>
          </cell>
          <cell r="C298" t="str">
            <v>A10-T23</v>
          </cell>
          <cell r="D298" t="str">
            <v>Đỗ Văn Hiếu</v>
          </cell>
          <cell r="E298">
            <v>79.459999999999994</v>
          </cell>
          <cell r="F298">
            <v>11185</v>
          </cell>
          <cell r="G298">
            <v>888760.1</v>
          </cell>
        </row>
        <row r="299">
          <cell r="B299">
            <v>2305</v>
          </cell>
          <cell r="C299" t="str">
            <v>A9-T23</v>
          </cell>
          <cell r="D299" t="str">
            <v>Trần Phương Mai</v>
          </cell>
          <cell r="E299">
            <v>79.47</v>
          </cell>
          <cell r="F299">
            <v>11185</v>
          </cell>
          <cell r="G299">
            <v>888871.95</v>
          </cell>
        </row>
        <row r="300">
          <cell r="B300">
            <v>2306</v>
          </cell>
          <cell r="C300" t="str">
            <v>C4-T23</v>
          </cell>
          <cell r="D300" t="str">
            <v>Trần Phương Lan</v>
          </cell>
          <cell r="E300">
            <v>94.19</v>
          </cell>
          <cell r="F300">
            <v>11185</v>
          </cell>
          <cell r="G300">
            <v>1053515.1499999999</v>
          </cell>
        </row>
        <row r="301">
          <cell r="B301">
            <v>2307</v>
          </cell>
          <cell r="C301" t="str">
            <v>C2-T23</v>
          </cell>
          <cell r="D301" t="str">
            <v>Trần Quốc Trung</v>
          </cell>
          <cell r="E301">
            <v>93.86</v>
          </cell>
          <cell r="F301">
            <v>11185</v>
          </cell>
          <cell r="G301">
            <v>1049824.1000000001</v>
          </cell>
        </row>
        <row r="302">
          <cell r="B302">
            <v>2308</v>
          </cell>
          <cell r="C302" t="str">
            <v>A5-T23</v>
          </cell>
          <cell r="D302" t="str">
            <v>Bùi Kim Chi</v>
          </cell>
          <cell r="E302">
            <v>78.569999999999993</v>
          </cell>
          <cell r="F302">
            <v>11185</v>
          </cell>
          <cell r="G302">
            <v>878805.45</v>
          </cell>
        </row>
        <row r="303">
          <cell r="B303">
            <v>2309</v>
          </cell>
          <cell r="C303" t="str">
            <v>A6-T23</v>
          </cell>
          <cell r="D303" t="str">
            <v>Trần Phương Lan</v>
          </cell>
          <cell r="E303">
            <v>78.7</v>
          </cell>
          <cell r="F303">
            <v>11185</v>
          </cell>
          <cell r="G303">
            <v>880259.5</v>
          </cell>
        </row>
        <row r="304">
          <cell r="B304">
            <v>2310</v>
          </cell>
          <cell r="C304" t="str">
            <v>B1-T23</v>
          </cell>
          <cell r="D304" t="str">
            <v>Bùi Thế Chiến</v>
          </cell>
          <cell r="E304">
            <v>85.9</v>
          </cell>
          <cell r="F304">
            <v>11185</v>
          </cell>
          <cell r="G304">
            <v>960791.50000000012</v>
          </cell>
        </row>
        <row r="305">
          <cell r="B305">
            <v>2411</v>
          </cell>
          <cell r="C305" t="str">
            <v>D1-T24</v>
          </cell>
          <cell r="D305" t="str">
            <v>Hoàng Văn Tám                                                                    / Nguyễn Thị Thắng</v>
          </cell>
          <cell r="E305">
            <v>97.53</v>
          </cell>
          <cell r="F305">
            <v>11185</v>
          </cell>
          <cell r="G305">
            <v>1090873.05</v>
          </cell>
        </row>
        <row r="306">
          <cell r="B306">
            <v>2412</v>
          </cell>
          <cell r="C306" t="str">
            <v>A1-T24</v>
          </cell>
          <cell r="D306" t="str">
            <v>Nguyễn Trung Thành</v>
          </cell>
          <cell r="E306">
            <v>79.459999999999994</v>
          </cell>
          <cell r="F306">
            <v>11185</v>
          </cell>
          <cell r="G306">
            <v>888760.1</v>
          </cell>
        </row>
        <row r="307">
          <cell r="B307">
            <v>2413</v>
          </cell>
          <cell r="C307" t="str">
            <v>A2-T24</v>
          </cell>
          <cell r="D307" t="str">
            <v>Đồng Thị Ngoan</v>
          </cell>
          <cell r="E307">
            <v>79.459999999999994</v>
          </cell>
          <cell r="F307">
            <v>11185</v>
          </cell>
          <cell r="G307">
            <v>888760.1</v>
          </cell>
        </row>
        <row r="308">
          <cell r="B308">
            <v>2414</v>
          </cell>
          <cell r="C308" t="str">
            <v>A3-T24</v>
          </cell>
          <cell r="D308" t="str">
            <v>Đỗ Đức Mạnh</v>
          </cell>
          <cell r="E308">
            <v>79.459999999999994</v>
          </cell>
          <cell r="F308">
            <v>11185</v>
          </cell>
          <cell r="G308">
            <v>888760.1</v>
          </cell>
        </row>
        <row r="309">
          <cell r="B309">
            <v>2415</v>
          </cell>
          <cell r="C309" t="str">
            <v>A4-T24</v>
          </cell>
          <cell r="D309" t="str">
            <v>Chưa bàn giao</v>
          </cell>
          <cell r="E309">
            <v>79.58</v>
          </cell>
          <cell r="F309">
            <v>5592.5</v>
          </cell>
          <cell r="G309">
            <v>445051.14999999997</v>
          </cell>
        </row>
        <row r="310">
          <cell r="B310">
            <v>2416</v>
          </cell>
          <cell r="C310" t="str">
            <v>C1-T24</v>
          </cell>
          <cell r="D310" t="str">
            <v>Phạm Thị Hoàng Yến</v>
          </cell>
          <cell r="E310">
            <v>94.98</v>
          </cell>
          <cell r="F310">
            <v>11185</v>
          </cell>
          <cell r="G310">
            <v>1062351.3</v>
          </cell>
        </row>
        <row r="311">
          <cell r="B311">
            <v>2417</v>
          </cell>
          <cell r="C311" t="str">
            <v>C3-T24</v>
          </cell>
          <cell r="D311" t="str">
            <v>Trần Thúy Mai</v>
          </cell>
          <cell r="E311">
            <v>93.98</v>
          </cell>
          <cell r="F311">
            <v>11185</v>
          </cell>
          <cell r="G311">
            <v>1051166.3</v>
          </cell>
        </row>
        <row r="312">
          <cell r="B312">
            <v>2418</v>
          </cell>
          <cell r="C312" t="str">
            <v>A8-T24</v>
          </cell>
          <cell r="D312" t="str">
            <v>Lưu Thị Thu Hương</v>
          </cell>
          <cell r="E312">
            <v>78.52</v>
          </cell>
          <cell r="F312">
            <v>11185</v>
          </cell>
          <cell r="G312">
            <v>878246.2</v>
          </cell>
        </row>
        <row r="313">
          <cell r="B313">
            <v>2419</v>
          </cell>
          <cell r="C313" t="str">
            <v>A7-T24</v>
          </cell>
          <cell r="D313" t="str">
            <v>Đinh Văn Hinh                                                                   ủy quyền cho con gái Đinh Thị Thu Thảo</v>
          </cell>
          <cell r="E313">
            <v>78.7</v>
          </cell>
          <cell r="F313">
            <v>11185</v>
          </cell>
          <cell r="G313">
            <v>880259.5</v>
          </cell>
        </row>
        <row r="314">
          <cell r="B314">
            <v>2420</v>
          </cell>
          <cell r="C314" t="str">
            <v>B2-T24</v>
          </cell>
          <cell r="D314" t="str">
            <v>Nguyễn Thị Bảy                                                                     ( Liên hệ với con gái)</v>
          </cell>
          <cell r="E314">
            <v>85.9</v>
          </cell>
          <cell r="F314">
            <v>11185</v>
          </cell>
          <cell r="G314">
            <v>960791.50000000012</v>
          </cell>
        </row>
        <row r="315">
          <cell r="B315">
            <v>2401</v>
          </cell>
          <cell r="C315" t="str">
            <v>D2-T24</v>
          </cell>
          <cell r="D315" t="str">
            <v>Nguyễn Sơn Tùng</v>
          </cell>
          <cell r="E315">
            <v>97.53</v>
          </cell>
          <cell r="F315">
            <v>11185</v>
          </cell>
          <cell r="G315">
            <v>1090873.05</v>
          </cell>
        </row>
        <row r="316">
          <cell r="B316">
            <v>2402</v>
          </cell>
          <cell r="C316" t="str">
            <v>A12-T24</v>
          </cell>
          <cell r="D316" t="str">
            <v>Mai Thị Thu Hằng</v>
          </cell>
          <cell r="E316">
            <v>79.459999999999994</v>
          </cell>
          <cell r="F316">
            <v>11185</v>
          </cell>
          <cell r="G316">
            <v>888760.1</v>
          </cell>
        </row>
        <row r="317">
          <cell r="B317">
            <v>2403</v>
          </cell>
          <cell r="C317" t="str">
            <v>A11-T24</v>
          </cell>
          <cell r="D317" t="str">
            <v>Đồng Thị Ngoan</v>
          </cell>
          <cell r="E317">
            <v>79.459999999999994</v>
          </cell>
          <cell r="F317">
            <v>11185</v>
          </cell>
          <cell r="G317">
            <v>888760.1</v>
          </cell>
        </row>
        <row r="318">
          <cell r="B318">
            <v>2404</v>
          </cell>
          <cell r="C318" t="str">
            <v>A10-T24</v>
          </cell>
          <cell r="D318" t="str">
            <v xml:space="preserve"> Nguyễn Doãn Tiến                                                      0982.958.822( Ủy quyền)</v>
          </cell>
          <cell r="E318">
            <v>79.459999999999994</v>
          </cell>
          <cell r="F318">
            <v>11185</v>
          </cell>
          <cell r="G318">
            <v>888760.1</v>
          </cell>
        </row>
        <row r="319">
          <cell r="B319">
            <v>2405</v>
          </cell>
          <cell r="C319" t="str">
            <v>A9-T24</v>
          </cell>
          <cell r="D319" t="str">
            <v>Ngô Đức Đoàn</v>
          </cell>
          <cell r="E319">
            <v>79.47</v>
          </cell>
          <cell r="F319">
            <v>11185</v>
          </cell>
          <cell r="G319">
            <v>888871.95</v>
          </cell>
        </row>
        <row r="320">
          <cell r="B320">
            <v>2406</v>
          </cell>
          <cell r="C320" t="str">
            <v>C4-T24</v>
          </cell>
          <cell r="D320" t="str">
            <v>Phó Thanh Vân</v>
          </cell>
          <cell r="E320">
            <v>94.19</v>
          </cell>
          <cell r="F320">
            <v>11185</v>
          </cell>
          <cell r="G320">
            <v>1053515.1499999999</v>
          </cell>
        </row>
        <row r="321">
          <cell r="B321">
            <v>2407</v>
          </cell>
          <cell r="C321" t="str">
            <v>C2-T24</v>
          </cell>
          <cell r="D321" t="str">
            <v>Trần Đình Trung</v>
          </cell>
          <cell r="E321">
            <v>93.86</v>
          </cell>
          <cell r="F321">
            <v>11185</v>
          </cell>
          <cell r="G321">
            <v>1049824.1000000001</v>
          </cell>
        </row>
        <row r="322">
          <cell r="B322">
            <v>2408</v>
          </cell>
          <cell r="C322" t="str">
            <v>A5-T24</v>
          </cell>
          <cell r="D322" t="str">
            <v>Chưa bàn giao</v>
          </cell>
          <cell r="E322">
            <v>78.569999999999993</v>
          </cell>
          <cell r="F322">
            <v>5592.5</v>
          </cell>
          <cell r="G322">
            <v>439402.72499999998</v>
          </cell>
        </row>
        <row r="323">
          <cell r="B323">
            <v>2409</v>
          </cell>
          <cell r="C323" t="str">
            <v>A6-T24</v>
          </cell>
          <cell r="D323" t="str">
            <v>Chưa bàn giao</v>
          </cell>
          <cell r="E323">
            <v>78.7</v>
          </cell>
          <cell r="F323">
            <v>5592.5</v>
          </cell>
          <cell r="G323">
            <v>440129.75</v>
          </cell>
        </row>
        <row r="324">
          <cell r="B324">
            <v>2410</v>
          </cell>
          <cell r="C324" t="str">
            <v>B1-T24</v>
          </cell>
          <cell r="D324" t="str">
            <v>Lê Hoàng Thông</v>
          </cell>
          <cell r="E324">
            <v>85.9</v>
          </cell>
          <cell r="F324">
            <v>11185</v>
          </cell>
          <cell r="G324">
            <v>960791.50000000012</v>
          </cell>
        </row>
        <row r="325">
          <cell r="B325">
            <v>2511</v>
          </cell>
          <cell r="C325" t="str">
            <v>D1-T25</v>
          </cell>
          <cell r="D325" t="str">
            <v>Nguyễn Thị Vượng</v>
          </cell>
          <cell r="E325">
            <v>97.53</v>
          </cell>
          <cell r="F325">
            <v>11185</v>
          </cell>
          <cell r="G325">
            <v>1090873.05</v>
          </cell>
        </row>
        <row r="326">
          <cell r="B326">
            <v>2512</v>
          </cell>
          <cell r="C326" t="str">
            <v>A1-T25</v>
          </cell>
          <cell r="D326" t="str">
            <v>Nguyễn Hoàng Yến</v>
          </cell>
          <cell r="E326">
            <v>79.459999999999994</v>
          </cell>
          <cell r="F326">
            <v>11185</v>
          </cell>
          <cell r="G326">
            <v>888760.1</v>
          </cell>
        </row>
        <row r="327">
          <cell r="B327">
            <v>2513</v>
          </cell>
          <cell r="C327" t="str">
            <v>A2-T25</v>
          </cell>
          <cell r="D327" t="str">
            <v>Nguyễn Xuân Thủy</v>
          </cell>
          <cell r="E327">
            <v>79.459999999999994</v>
          </cell>
          <cell r="F327">
            <v>11185</v>
          </cell>
          <cell r="G327">
            <v>888760.1</v>
          </cell>
        </row>
        <row r="328">
          <cell r="B328">
            <v>2514</v>
          </cell>
          <cell r="C328" t="str">
            <v>A3-T25</v>
          </cell>
          <cell r="D328" t="str">
            <v>Lê Thị Kim Ánh                                                                                                                 
Ủy quyền cho con trai là Nguyễn Thành Lâm)</v>
          </cell>
          <cell r="E328">
            <v>79.459999999999994</v>
          </cell>
          <cell r="F328">
            <v>11185</v>
          </cell>
          <cell r="G328">
            <v>888760.1</v>
          </cell>
        </row>
        <row r="329">
          <cell r="B329">
            <v>2515</v>
          </cell>
          <cell r="C329" t="str">
            <v>A4-T25</v>
          </cell>
          <cell r="D329" t="str">
            <v>Lê Thị Kim Ánh                                                                Ủy quyền cho con trai là Nguyễn Thành Lâm)
Ủy quyền cho con trai là Nguyễn Thành Lâm)</v>
          </cell>
          <cell r="E329">
            <v>79.58</v>
          </cell>
          <cell r="F329">
            <v>11185</v>
          </cell>
          <cell r="G329">
            <v>890102.29999999993</v>
          </cell>
        </row>
        <row r="330">
          <cell r="B330">
            <v>2516</v>
          </cell>
          <cell r="C330" t="str">
            <v>C1-T25</v>
          </cell>
          <cell r="D330" t="str">
            <v>Nguyễn Thùy Linh</v>
          </cell>
          <cell r="E330">
            <v>94.98</v>
          </cell>
          <cell r="F330">
            <v>11185</v>
          </cell>
          <cell r="G330">
            <v>1062351.3</v>
          </cell>
        </row>
        <row r="331">
          <cell r="B331">
            <v>2517</v>
          </cell>
          <cell r="C331" t="str">
            <v>C3-T25</v>
          </cell>
          <cell r="D331" t="str">
            <v>Nguyễn Thị Hồng Hạnh</v>
          </cell>
          <cell r="E331">
            <v>93.98</v>
          </cell>
          <cell r="F331">
            <v>11185</v>
          </cell>
          <cell r="G331">
            <v>1051166.3</v>
          </cell>
        </row>
        <row r="332">
          <cell r="B332">
            <v>2518</v>
          </cell>
          <cell r="C332" t="str">
            <v>A8-T25</v>
          </cell>
          <cell r="D332" t="str">
            <v>Lê Xuân Tùng                                                                          Ủy quyền cho khách thuê Nguyễn Trung Dũng</v>
          </cell>
          <cell r="E332">
            <v>78.52</v>
          </cell>
          <cell r="F332">
            <v>11185</v>
          </cell>
          <cell r="G332">
            <v>878246.2</v>
          </cell>
        </row>
        <row r="333">
          <cell r="B333">
            <v>2519</v>
          </cell>
          <cell r="C333" t="str">
            <v>A7-T25</v>
          </cell>
          <cell r="D333" t="str">
            <v>Xiang Nguyen</v>
          </cell>
          <cell r="E333">
            <v>78.7</v>
          </cell>
          <cell r="F333">
            <v>11185</v>
          </cell>
          <cell r="G333">
            <v>880259.5</v>
          </cell>
        </row>
        <row r="334">
          <cell r="B334">
            <v>2520</v>
          </cell>
          <cell r="C334" t="str">
            <v>B2-T25</v>
          </cell>
          <cell r="D334" t="str">
            <v>Phùng Trung Dũng</v>
          </cell>
          <cell r="E334">
            <v>85.9</v>
          </cell>
          <cell r="F334">
            <v>11185</v>
          </cell>
          <cell r="G334">
            <v>960791.50000000012</v>
          </cell>
        </row>
        <row r="335">
          <cell r="B335">
            <v>2501</v>
          </cell>
          <cell r="C335" t="str">
            <v>D2-T25</v>
          </cell>
          <cell r="D335" t="str">
            <v>Đinh Thị Tuyết Nhung</v>
          </cell>
          <cell r="E335">
            <v>97.53</v>
          </cell>
          <cell r="F335">
            <v>11185</v>
          </cell>
          <cell r="G335">
            <v>1090873.05</v>
          </cell>
        </row>
        <row r="336">
          <cell r="B336">
            <v>2502</v>
          </cell>
          <cell r="C336" t="str">
            <v>A12-T25</v>
          </cell>
          <cell r="D336" t="str">
            <v>Dương Kim Hoàn</v>
          </cell>
          <cell r="E336">
            <v>79.459999999999994</v>
          </cell>
          <cell r="F336">
            <v>11185</v>
          </cell>
          <cell r="G336">
            <v>888760.1</v>
          </cell>
        </row>
        <row r="337">
          <cell r="B337">
            <v>2503</v>
          </cell>
          <cell r="C337" t="str">
            <v>A11-T25</v>
          </cell>
          <cell r="D337" t="str">
            <v>Đào Công Tuấn                                                                     ( Công ty TNHH thương mại dịch vụ Phương Bắc</v>
          </cell>
          <cell r="E337">
            <v>79.459999999999994</v>
          </cell>
          <cell r="F337">
            <v>11185</v>
          </cell>
          <cell r="G337">
            <v>888760.1</v>
          </cell>
        </row>
        <row r="338">
          <cell r="B338">
            <v>2504</v>
          </cell>
          <cell r="C338" t="str">
            <v>A10-T25</v>
          </cell>
          <cell r="D338" t="str">
            <v>Tăng Bá Yên</v>
          </cell>
          <cell r="E338">
            <v>79.459999999999994</v>
          </cell>
          <cell r="F338">
            <v>11185</v>
          </cell>
          <cell r="G338">
            <v>888760.1</v>
          </cell>
        </row>
        <row r="339">
          <cell r="B339">
            <v>2505</v>
          </cell>
          <cell r="C339" t="str">
            <v>A9-T25</v>
          </cell>
          <cell r="D339" t="str">
            <v>Ngô Đức Toản</v>
          </cell>
          <cell r="E339">
            <v>79.47</v>
          </cell>
          <cell r="F339">
            <v>11185</v>
          </cell>
          <cell r="G339">
            <v>888871.95</v>
          </cell>
        </row>
        <row r="340">
          <cell r="B340">
            <v>2506</v>
          </cell>
          <cell r="C340" t="str">
            <v>C4-T25</v>
          </cell>
          <cell r="D340" t="str">
            <v>Nguyễn Thị Minh Hà</v>
          </cell>
          <cell r="E340">
            <v>94.19</v>
          </cell>
          <cell r="F340">
            <v>11185</v>
          </cell>
          <cell r="G340">
            <v>1053515.1499999999</v>
          </cell>
        </row>
        <row r="341">
          <cell r="B341">
            <v>2507</v>
          </cell>
          <cell r="C341" t="str">
            <v>C2-T25</v>
          </cell>
          <cell r="D341" t="str">
            <v>Trần Văn Huy</v>
          </cell>
          <cell r="E341">
            <v>93.86</v>
          </cell>
          <cell r="F341">
            <v>11185</v>
          </cell>
          <cell r="G341">
            <v>1049824.1000000001</v>
          </cell>
        </row>
        <row r="342">
          <cell r="B342">
            <v>2508</v>
          </cell>
          <cell r="C342" t="str">
            <v>A5-T25</v>
          </cell>
          <cell r="D342" t="str">
            <v>Chưa bàn giao</v>
          </cell>
          <cell r="E342">
            <v>78.569999999999993</v>
          </cell>
          <cell r="F342">
            <v>5592.5</v>
          </cell>
          <cell r="G342">
            <v>439402.72499999998</v>
          </cell>
        </row>
        <row r="343">
          <cell r="B343">
            <v>2509</v>
          </cell>
          <cell r="C343" t="str">
            <v>A6-T25</v>
          </cell>
          <cell r="D343" t="str">
            <v>Chưa bàn giao</v>
          </cell>
          <cell r="E343">
            <v>78.7</v>
          </cell>
          <cell r="F343">
            <v>5592.5</v>
          </cell>
          <cell r="G343">
            <v>440129.75</v>
          </cell>
        </row>
        <row r="344">
          <cell r="B344">
            <v>2510</v>
          </cell>
          <cell r="C344" t="str">
            <v>B1-T25</v>
          </cell>
          <cell r="D344" t="str">
            <v>Nguyễn Thị Phương Dung</v>
          </cell>
          <cell r="E344">
            <v>85.9</v>
          </cell>
          <cell r="F344">
            <v>11185</v>
          </cell>
          <cell r="G344">
            <v>960791.50000000012</v>
          </cell>
        </row>
        <row r="345">
          <cell r="B345">
            <v>2611</v>
          </cell>
          <cell r="C345" t="str">
            <v>D1-T26</v>
          </cell>
          <cell r="D345" t="str">
            <v>Nguyễn Liên Hương</v>
          </cell>
          <cell r="E345">
            <v>97.53</v>
          </cell>
          <cell r="F345">
            <v>11185</v>
          </cell>
          <cell r="G345">
            <v>1090873.05</v>
          </cell>
        </row>
        <row r="346">
          <cell r="B346">
            <v>2612</v>
          </cell>
          <cell r="C346" t="str">
            <v>A1-T26</v>
          </cell>
          <cell r="D346" t="str">
            <v>Chưa bàn giao</v>
          </cell>
          <cell r="E346">
            <v>79.459999999999994</v>
          </cell>
          <cell r="F346">
            <v>5592.5</v>
          </cell>
          <cell r="G346">
            <v>444380.05</v>
          </cell>
        </row>
        <row r="347">
          <cell r="B347">
            <v>2613</v>
          </cell>
          <cell r="C347" t="str">
            <v>A2-T26</v>
          </cell>
          <cell r="D347" t="str">
            <v>Dương Thị Tròn                                                                    ( ủy quyền cho Lương Thùy Trang con gái 0983.808.182</v>
          </cell>
          <cell r="E347">
            <v>79.459999999999994</v>
          </cell>
          <cell r="F347">
            <v>11185</v>
          </cell>
          <cell r="G347">
            <v>888760.1</v>
          </cell>
        </row>
        <row r="348">
          <cell r="B348">
            <v>2614</v>
          </cell>
          <cell r="C348" t="str">
            <v>A3-T26</v>
          </cell>
          <cell r="D348" t="str">
            <v>Nguyễn Thị Sâm</v>
          </cell>
          <cell r="E348">
            <v>79.459999999999994</v>
          </cell>
          <cell r="F348">
            <v>11185</v>
          </cell>
          <cell r="G348">
            <v>888760.1</v>
          </cell>
        </row>
        <row r="349">
          <cell r="B349">
            <v>2615</v>
          </cell>
          <cell r="C349" t="str">
            <v>A4-T26</v>
          </cell>
          <cell r="D349" t="str">
            <v>Nguyễn Thị Diễm Hương</v>
          </cell>
          <cell r="E349">
            <v>79.58</v>
          </cell>
          <cell r="F349">
            <v>11185</v>
          </cell>
          <cell r="G349">
            <v>890102.29999999993</v>
          </cell>
        </row>
        <row r="350">
          <cell r="B350">
            <v>2616</v>
          </cell>
          <cell r="C350" t="str">
            <v>C1-T26</v>
          </cell>
          <cell r="D350" t="str">
            <v>Hoàng Văn Đệ</v>
          </cell>
          <cell r="E350">
            <v>94.98</v>
          </cell>
          <cell r="F350">
            <v>11185</v>
          </cell>
          <cell r="G350">
            <v>1062351.3</v>
          </cell>
        </row>
        <row r="351">
          <cell r="B351">
            <v>2617</v>
          </cell>
          <cell r="C351" t="str">
            <v>C3-T26</v>
          </cell>
          <cell r="D351" t="str">
            <v>Trinh Vương Anh</v>
          </cell>
          <cell r="E351">
            <v>93.98</v>
          </cell>
          <cell r="F351">
            <v>11185</v>
          </cell>
          <cell r="G351">
            <v>1051166.3</v>
          </cell>
        </row>
        <row r="352">
          <cell r="B352">
            <v>2618</v>
          </cell>
          <cell r="C352" t="str">
            <v>A8-T26</v>
          </cell>
          <cell r="D352" t="str">
            <v>Đỗ Duy Hoàng                                                                        ( Ủy quyền cho khách thuê Lương Lam Sơn)</v>
          </cell>
          <cell r="E352">
            <v>78.52</v>
          </cell>
          <cell r="F352">
            <v>11185</v>
          </cell>
          <cell r="G352">
            <v>878246.2</v>
          </cell>
        </row>
        <row r="353">
          <cell r="B353">
            <v>2619</v>
          </cell>
          <cell r="C353" t="str">
            <v>A7-T26</v>
          </cell>
          <cell r="D353" t="str">
            <v>Bùi Ngọc Hà</v>
          </cell>
          <cell r="E353">
            <v>78.7</v>
          </cell>
          <cell r="F353">
            <v>11185</v>
          </cell>
          <cell r="G353">
            <v>880259.5</v>
          </cell>
        </row>
        <row r="354">
          <cell r="B354">
            <v>2620</v>
          </cell>
          <cell r="C354" t="str">
            <v>B2-T26</v>
          </cell>
          <cell r="D354" t="str">
            <v>Đồng Thị Ngoan</v>
          </cell>
          <cell r="E354">
            <v>85.9</v>
          </cell>
          <cell r="F354">
            <v>11185</v>
          </cell>
          <cell r="G354">
            <v>960791.50000000012</v>
          </cell>
        </row>
        <row r="355">
          <cell r="B355">
            <v>2601</v>
          </cell>
          <cell r="C355" t="str">
            <v>D2-T26</v>
          </cell>
          <cell r="D355" t="str">
            <v>Ngô Việt Trung                                                                        /
 Đinh Thị Vân Anh</v>
          </cell>
          <cell r="E355">
            <v>97.53</v>
          </cell>
          <cell r="F355">
            <v>11185</v>
          </cell>
          <cell r="G355">
            <v>1090873.05</v>
          </cell>
        </row>
        <row r="356">
          <cell r="B356">
            <v>2602</v>
          </cell>
          <cell r="C356" t="str">
            <v>A12-T26</v>
          </cell>
          <cell r="D356" t="str">
            <v>Nguyễn Bình Phương Thúy</v>
          </cell>
          <cell r="E356">
            <v>79.459999999999994</v>
          </cell>
          <cell r="F356">
            <v>11185</v>
          </cell>
          <cell r="G356">
            <v>888760.1</v>
          </cell>
        </row>
        <row r="357">
          <cell r="B357">
            <v>2603</v>
          </cell>
          <cell r="C357" t="str">
            <v>A11-T26</v>
          </cell>
          <cell r="D357" t="str">
            <v>HIROSHI SANO</v>
          </cell>
          <cell r="E357">
            <v>79.459999999999994</v>
          </cell>
          <cell r="F357">
            <v>11185</v>
          </cell>
          <cell r="G357">
            <v>888760.1</v>
          </cell>
        </row>
        <row r="358">
          <cell r="B358">
            <v>2604</v>
          </cell>
          <cell r="C358" t="str">
            <v>A10-T26</v>
          </cell>
          <cell r="D358" t="str">
            <v>Nguyễn Trường Sơn</v>
          </cell>
          <cell r="E358">
            <v>79.459999999999994</v>
          </cell>
          <cell r="F358">
            <v>11185</v>
          </cell>
          <cell r="G358">
            <v>888760.1</v>
          </cell>
        </row>
        <row r="359">
          <cell r="B359">
            <v>2605</v>
          </cell>
          <cell r="C359" t="str">
            <v>A9-T26</v>
          </cell>
          <cell r="D359" t="str">
            <v>Bùi Anh Tuấn</v>
          </cell>
          <cell r="E359">
            <v>79.47</v>
          </cell>
          <cell r="F359">
            <v>11185</v>
          </cell>
          <cell r="G359">
            <v>888871.95</v>
          </cell>
        </row>
        <row r="360">
          <cell r="B360">
            <v>2606</v>
          </cell>
          <cell r="C360" t="str">
            <v>C4-T26</v>
          </cell>
          <cell r="D360" t="str">
            <v>Bùi Anh Tuấn</v>
          </cell>
          <cell r="E360">
            <v>94.19</v>
          </cell>
          <cell r="F360">
            <v>11185</v>
          </cell>
          <cell r="G360">
            <v>1053515.1499999999</v>
          </cell>
        </row>
        <row r="361">
          <cell r="B361">
            <v>2607</v>
          </cell>
          <cell r="C361" t="str">
            <v>C2-T26</v>
          </cell>
          <cell r="D361" t="str">
            <v>Cồ Thị Nội</v>
          </cell>
          <cell r="E361">
            <v>93.86</v>
          </cell>
          <cell r="F361">
            <v>11185</v>
          </cell>
          <cell r="G361">
            <v>1049824.1000000001</v>
          </cell>
        </row>
        <row r="362">
          <cell r="B362">
            <v>2608</v>
          </cell>
          <cell r="C362" t="str">
            <v>A5-T26</v>
          </cell>
          <cell r="D362" t="str">
            <v>Chưa bàn giao</v>
          </cell>
          <cell r="E362">
            <v>78.569999999999993</v>
          </cell>
          <cell r="F362">
            <v>5592.5</v>
          </cell>
          <cell r="G362">
            <v>439402.72499999998</v>
          </cell>
        </row>
        <row r="363">
          <cell r="B363">
            <v>2609</v>
          </cell>
          <cell r="C363" t="str">
            <v>A6-T26</v>
          </cell>
          <cell r="D363" t="str">
            <v>Chưa bàn giao</v>
          </cell>
          <cell r="E363">
            <v>78.7</v>
          </cell>
          <cell r="F363">
            <v>5592.5</v>
          </cell>
          <cell r="G363">
            <v>440129.75</v>
          </cell>
        </row>
        <row r="364">
          <cell r="B364">
            <v>2610</v>
          </cell>
          <cell r="C364" t="str">
            <v>B1-T26</v>
          </cell>
          <cell r="D364" t="str">
            <v>Vũ Thị Phương Liên                                                             ( Ủy quyền cho Lê Trung Hiếu từ ngày 16/5/2018)</v>
          </cell>
          <cell r="E364">
            <v>85.9</v>
          </cell>
          <cell r="F364">
            <v>11185</v>
          </cell>
          <cell r="G364">
            <v>960791.50000000012</v>
          </cell>
        </row>
        <row r="365">
          <cell r="B365" t="str">
            <v>Pen01</v>
          </cell>
          <cell r="C365" t="str">
            <v>T27</v>
          </cell>
          <cell r="D365" t="str">
            <v xml:space="preserve"> Căn hộ Penthouse 01</v>
          </cell>
          <cell r="E365">
            <v>196.4</v>
          </cell>
          <cell r="F365">
            <v>11185</v>
          </cell>
          <cell r="G365">
            <v>2196734</v>
          </cell>
        </row>
        <row r="366">
          <cell r="B366" t="str">
            <v>Pen02</v>
          </cell>
          <cell r="C366" t="str">
            <v>T27</v>
          </cell>
          <cell r="D366" t="str">
            <v xml:space="preserve"> Căn hộ Penthouse 02</v>
          </cell>
          <cell r="E366">
            <v>195</v>
          </cell>
          <cell r="F366">
            <v>11185</v>
          </cell>
          <cell r="G366">
            <v>2181075</v>
          </cell>
        </row>
        <row r="367">
          <cell r="B367" t="str">
            <v>Pen03</v>
          </cell>
          <cell r="C367" t="str">
            <v>T27</v>
          </cell>
          <cell r="D367" t="str">
            <v xml:space="preserve"> Căn hộ Penthouse 03</v>
          </cell>
          <cell r="E367">
            <v>203</v>
          </cell>
          <cell r="F367">
            <v>11185</v>
          </cell>
          <cell r="G367">
            <v>2270555</v>
          </cell>
        </row>
        <row r="368">
          <cell r="B368" t="str">
            <v>Pen04</v>
          </cell>
          <cell r="C368" t="str">
            <v>T27</v>
          </cell>
          <cell r="D368" t="str">
            <v xml:space="preserve"> Căn hộ Penthouse 04</v>
          </cell>
          <cell r="E368">
            <v>196.8</v>
          </cell>
          <cell r="F368">
            <v>11185</v>
          </cell>
          <cell r="G368">
            <v>2201208</v>
          </cell>
        </row>
        <row r="369">
          <cell r="B369" t="str">
            <v>Pen05</v>
          </cell>
          <cell r="C369" t="str">
            <v>T27</v>
          </cell>
          <cell r="D369" t="str">
            <v xml:space="preserve"> Căn hộ Penthouse 05</v>
          </cell>
          <cell r="E369">
            <v>332.3</v>
          </cell>
          <cell r="F369">
            <v>11185</v>
          </cell>
          <cell r="G369">
            <v>3716775.5</v>
          </cell>
        </row>
        <row r="370">
          <cell r="G370">
            <v>338670447.22500032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g kê"/>
      <sheetName val="THONG BAO tầng12A"/>
      <sheetName val="Báo Cáo Nhanh"/>
      <sheetName val="BCHT"/>
      <sheetName val="Sổ Quỹ"/>
      <sheetName val="NKNH"/>
      <sheetName val="NKTM"/>
      <sheetName val="Sao kê NH - DV"/>
      <sheetName val="ủng hộ trung thu"/>
      <sheetName val="Sao kê NH"/>
      <sheetName val="TONG HOP DV"/>
      <sheetName val="THONG BAO CƯ DÂN"/>
      <sheetName val="THONG BAO CƯ DÂN  - lần 2"/>
      <sheetName val="THONG BAO CƯ DÂN (12 Aug)"/>
      <sheetName val="phiếu thu CD"/>
      <sheetName val="BANG TINH GIA NƯƠC"/>
      <sheetName val="TONG HOP VP - TTTM"/>
      <sheetName val="PHIẾU THU VP"/>
      <sheetName val="THÔNG BÁO VP - TTTM"/>
      <sheetName val="Tình trạng thẻ 30aug"/>
      <sheetName val="Tổng hợp thu phí khác "/>
      <sheetName val="Phiếu chi khác "/>
      <sheetName val="phiếu thu khác"/>
      <sheetName val="Ô TÔ DK 31 t8"/>
      <sheetName val="slot ô tô mới"/>
      <sheetName val="Xe tăng giảm sửa file T9"/>
      <sheetName val="thông tin cư dân"/>
      <sheetName val="Xe CĐT 1"/>
      <sheetName val="BẢNG TỔNG CÔNG NỢ"/>
      <sheetName val="xe CĐT"/>
      <sheetName val="DANH SÁCH CĂN HỘ"/>
      <sheetName val="HANH LANG( GIA MOI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0">
          <cell r="C10" t="str">
            <v>Tòa CT1-A10</v>
          </cell>
          <cell r="E10" t="str">
            <v>Sub total</v>
          </cell>
          <cell r="F10">
            <v>-35633270</v>
          </cell>
          <cell r="G10">
            <v>29379.599999999908</v>
          </cell>
          <cell r="I10">
            <v>176277600</v>
          </cell>
          <cell r="J10">
            <v>120</v>
          </cell>
          <cell r="L10">
            <v>192000000</v>
          </cell>
          <cell r="M10">
            <v>622</v>
          </cell>
          <cell r="O10">
            <v>49760000</v>
          </cell>
          <cell r="P10">
            <v>62</v>
          </cell>
          <cell r="Q10">
            <v>0</v>
          </cell>
          <cell r="R10">
            <v>0</v>
          </cell>
          <cell r="S10">
            <v>128587</v>
          </cell>
          <cell r="T10">
            <v>132752</v>
          </cell>
          <cell r="U10">
            <v>4165</v>
          </cell>
          <cell r="V10">
            <v>30331381</v>
          </cell>
          <cell r="W10">
            <v>448368981</v>
          </cell>
          <cell r="X10">
            <v>-13338947</v>
          </cell>
          <cell r="Y10">
            <v>-22294323</v>
          </cell>
          <cell r="Z10">
            <v>435030034</v>
          </cell>
          <cell r="AA10">
            <v>272023501</v>
          </cell>
          <cell r="AB10">
            <v>0</v>
          </cell>
          <cell r="AC10">
            <v>163006533</v>
          </cell>
          <cell r="AD10">
            <v>163006533</v>
          </cell>
          <cell r="AE10">
            <v>0</v>
          </cell>
          <cell r="AF10">
            <v>0</v>
          </cell>
          <cell r="AG10">
            <v>17037700</v>
          </cell>
          <cell r="AH10">
            <v>254985801</v>
          </cell>
          <cell r="AJ10">
            <v>0</v>
          </cell>
          <cell r="AK10">
            <v>0</v>
          </cell>
        </row>
        <row r="11">
          <cell r="E11" t="str">
            <v>Công thức</v>
          </cell>
          <cell r="F11">
            <v>0</v>
          </cell>
          <cell r="H11" t="str">
            <v/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C11">
            <v>0</v>
          </cell>
          <cell r="AD11" t="str">
            <v/>
          </cell>
          <cell r="AE11" t="str">
            <v/>
          </cell>
        </row>
        <row r="13">
          <cell r="B13">
            <v>401</v>
          </cell>
          <cell r="C13" t="str">
            <v>CT1.401</v>
          </cell>
          <cell r="D13" t="str">
            <v>4</v>
          </cell>
          <cell r="E13" t="str">
            <v>Nguyễn Hoàn Châu</v>
          </cell>
          <cell r="F13">
            <v>0</v>
          </cell>
          <cell r="G13">
            <v>87.6</v>
          </cell>
          <cell r="H13">
            <v>6000</v>
          </cell>
          <cell r="I13">
            <v>525600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80000</v>
          </cell>
          <cell r="O13">
            <v>160000</v>
          </cell>
          <cell r="P13">
            <v>0</v>
          </cell>
          <cell r="Q13">
            <v>0</v>
          </cell>
          <cell r="R13">
            <v>0</v>
          </cell>
          <cell r="S13">
            <v>222</v>
          </cell>
          <cell r="T13">
            <v>227</v>
          </cell>
          <cell r="U13">
            <v>5</v>
          </cell>
          <cell r="V13">
            <v>34345</v>
          </cell>
          <cell r="W13">
            <v>719945</v>
          </cell>
          <cell r="X13">
            <v>0</v>
          </cell>
          <cell r="Y13">
            <v>0</v>
          </cell>
          <cell r="Z13">
            <v>719945</v>
          </cell>
          <cell r="AA13">
            <v>0</v>
          </cell>
          <cell r="AC13">
            <v>719945</v>
          </cell>
          <cell r="AD13">
            <v>719945</v>
          </cell>
          <cell r="AE13">
            <v>0</v>
          </cell>
        </row>
        <row r="14">
          <cell r="B14">
            <v>402</v>
          </cell>
          <cell r="C14" t="str">
            <v>CT1.402</v>
          </cell>
          <cell r="D14" t="str">
            <v>4</v>
          </cell>
          <cell r="E14" t="str">
            <v>Ngô Hồng Quân</v>
          </cell>
          <cell r="F14">
            <v>0</v>
          </cell>
          <cell r="G14">
            <v>93.8</v>
          </cell>
          <cell r="H14">
            <v>6000</v>
          </cell>
          <cell r="I14">
            <v>562800</v>
          </cell>
          <cell r="J14">
            <v>1</v>
          </cell>
          <cell r="K14">
            <v>1600000</v>
          </cell>
          <cell r="L14">
            <v>1600000</v>
          </cell>
          <cell r="M14">
            <v>2</v>
          </cell>
          <cell r="N14">
            <v>80000</v>
          </cell>
          <cell r="O14">
            <v>160000</v>
          </cell>
          <cell r="P14">
            <v>1</v>
          </cell>
          <cell r="Q14">
            <v>0</v>
          </cell>
          <cell r="R14">
            <v>0</v>
          </cell>
          <cell r="S14">
            <v>258</v>
          </cell>
          <cell r="T14">
            <v>267</v>
          </cell>
          <cell r="U14">
            <v>9</v>
          </cell>
          <cell r="V14">
            <v>61821</v>
          </cell>
          <cell r="W14">
            <v>2384621</v>
          </cell>
          <cell r="X14">
            <v>0</v>
          </cell>
          <cell r="Y14">
            <v>0</v>
          </cell>
          <cell r="Z14">
            <v>2384621</v>
          </cell>
          <cell r="AA14">
            <v>2384621</v>
          </cell>
          <cell r="AC14">
            <v>0</v>
          </cell>
          <cell r="AD14">
            <v>0</v>
          </cell>
          <cell r="AE14">
            <v>0</v>
          </cell>
          <cell r="AH14">
            <v>2384621</v>
          </cell>
          <cell r="AI14">
            <v>44809</v>
          </cell>
          <cell r="AJ14" t="str">
            <v>TT DV T9, phí gửi xe T9/2022, tiền nước sinh hoạt T08/2022</v>
          </cell>
        </row>
        <row r="15">
          <cell r="B15">
            <v>403</v>
          </cell>
          <cell r="C15" t="str">
            <v>CT1.403</v>
          </cell>
          <cell r="D15" t="str">
            <v>4</v>
          </cell>
          <cell r="E15" t="str">
            <v>Nguyễn Tiến Thanh</v>
          </cell>
          <cell r="F15">
            <v>0</v>
          </cell>
          <cell r="G15">
            <v>65.900000000000006</v>
          </cell>
          <cell r="H15">
            <v>6000</v>
          </cell>
          <cell r="I15">
            <v>395400.00000000006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80000</v>
          </cell>
          <cell r="O15">
            <v>80000</v>
          </cell>
          <cell r="P15">
            <v>0</v>
          </cell>
          <cell r="Q15">
            <v>0</v>
          </cell>
          <cell r="R15">
            <v>0</v>
          </cell>
          <cell r="S15">
            <v>90</v>
          </cell>
          <cell r="T15">
            <v>91</v>
          </cell>
          <cell r="U15">
            <v>1</v>
          </cell>
          <cell r="V15">
            <v>6869</v>
          </cell>
          <cell r="W15">
            <v>482269.00000000006</v>
          </cell>
          <cell r="X15">
            <v>0</v>
          </cell>
          <cell r="Y15">
            <v>0</v>
          </cell>
          <cell r="Z15">
            <v>482269</v>
          </cell>
          <cell r="AA15">
            <v>482269</v>
          </cell>
          <cell r="AC15">
            <v>0</v>
          </cell>
          <cell r="AD15">
            <v>0</v>
          </cell>
          <cell r="AE15">
            <v>0</v>
          </cell>
          <cell r="AH15">
            <v>482269</v>
          </cell>
          <cell r="AI15">
            <v>44809</v>
          </cell>
          <cell r="AJ15" t="str">
            <v>TT DV T9, phí gửi xe T9/2022, tiền nước sinh hoạt T08/2022</v>
          </cell>
        </row>
        <row r="16">
          <cell r="B16">
            <v>404</v>
          </cell>
          <cell r="C16" t="str">
            <v>CT1.404</v>
          </cell>
          <cell r="D16" t="str">
            <v>4</v>
          </cell>
          <cell r="E16" t="str">
            <v>Nguyễn Tiến Thanh</v>
          </cell>
          <cell r="F16">
            <v>0</v>
          </cell>
          <cell r="G16">
            <v>99.4</v>
          </cell>
          <cell r="H16">
            <v>6000</v>
          </cell>
          <cell r="I16">
            <v>596400</v>
          </cell>
          <cell r="J16">
            <v>0</v>
          </cell>
          <cell r="K16">
            <v>0</v>
          </cell>
          <cell r="L16">
            <v>0</v>
          </cell>
          <cell r="M16">
            <v>3</v>
          </cell>
          <cell r="N16">
            <v>80000</v>
          </cell>
          <cell r="O16">
            <v>240000</v>
          </cell>
          <cell r="P16">
            <v>0</v>
          </cell>
          <cell r="Q16">
            <v>0</v>
          </cell>
          <cell r="R16">
            <v>0</v>
          </cell>
          <cell r="S16">
            <v>365</v>
          </cell>
          <cell r="T16">
            <v>368</v>
          </cell>
          <cell r="U16">
            <v>3</v>
          </cell>
          <cell r="V16">
            <v>20607</v>
          </cell>
          <cell r="W16">
            <v>857007</v>
          </cell>
          <cell r="X16">
            <v>0</v>
          </cell>
          <cell r="Y16">
            <v>0</v>
          </cell>
          <cell r="Z16">
            <v>857007</v>
          </cell>
          <cell r="AA16">
            <v>857007</v>
          </cell>
          <cell r="AC16">
            <v>0</v>
          </cell>
          <cell r="AD16">
            <v>0</v>
          </cell>
          <cell r="AE16">
            <v>0</v>
          </cell>
          <cell r="AH16">
            <v>857007</v>
          </cell>
          <cell r="AI16">
            <v>44809</v>
          </cell>
          <cell r="AJ16" t="str">
            <v>TT DV T9, phí gửi xe T9/2022, tiền nước sinh hoạt T08/2022</v>
          </cell>
        </row>
        <row r="17">
          <cell r="B17">
            <v>405</v>
          </cell>
          <cell r="C17" t="str">
            <v>CT1.405</v>
          </cell>
          <cell r="D17" t="str">
            <v>4</v>
          </cell>
          <cell r="E17" t="str">
            <v>Nguyễn Hữu Vinh</v>
          </cell>
          <cell r="F17">
            <v>0</v>
          </cell>
          <cell r="G17">
            <v>60.2</v>
          </cell>
          <cell r="H17">
            <v>6000</v>
          </cell>
          <cell r="I17">
            <v>361200</v>
          </cell>
          <cell r="J17">
            <v>0</v>
          </cell>
          <cell r="K17">
            <v>0</v>
          </cell>
          <cell r="L17">
            <v>0</v>
          </cell>
          <cell r="M17">
            <v>2</v>
          </cell>
          <cell r="N17">
            <v>80000</v>
          </cell>
          <cell r="O17">
            <v>160000</v>
          </cell>
          <cell r="P17">
            <v>0</v>
          </cell>
          <cell r="Q17">
            <v>0</v>
          </cell>
          <cell r="R17">
            <v>0</v>
          </cell>
          <cell r="S17">
            <v>677</v>
          </cell>
          <cell r="T17">
            <v>690</v>
          </cell>
          <cell r="U17">
            <v>13</v>
          </cell>
          <cell r="V17">
            <v>93019</v>
          </cell>
          <cell r="W17">
            <v>614219</v>
          </cell>
          <cell r="X17">
            <v>0</v>
          </cell>
          <cell r="Y17">
            <v>0</v>
          </cell>
          <cell r="Z17">
            <v>614219</v>
          </cell>
          <cell r="AA17">
            <v>614219</v>
          </cell>
          <cell r="AC17">
            <v>0</v>
          </cell>
          <cell r="AD17">
            <v>0</v>
          </cell>
          <cell r="AE17">
            <v>0</v>
          </cell>
          <cell r="AH17">
            <v>614219</v>
          </cell>
          <cell r="AI17">
            <v>44809</v>
          </cell>
          <cell r="AJ17" t="str">
            <v>TT DV T9, phí gửi xe T9/2022, tiền nước sinh hoạt T08/2022</v>
          </cell>
        </row>
        <row r="18">
          <cell r="B18">
            <v>406</v>
          </cell>
          <cell r="C18" t="str">
            <v>CT1.406</v>
          </cell>
          <cell r="D18" t="str">
            <v>4</v>
          </cell>
          <cell r="E18" t="str">
            <v>Phạm Văn Hùng</v>
          </cell>
          <cell r="F18">
            <v>0</v>
          </cell>
          <cell r="G18">
            <v>72.099999999999994</v>
          </cell>
          <cell r="H18">
            <v>6000</v>
          </cell>
          <cell r="I18">
            <v>432599.99999999994</v>
          </cell>
          <cell r="J18">
            <v>0</v>
          </cell>
          <cell r="K18">
            <v>0</v>
          </cell>
          <cell r="L18">
            <v>0</v>
          </cell>
          <cell r="M18">
            <v>2</v>
          </cell>
          <cell r="N18">
            <v>80000</v>
          </cell>
          <cell r="O18">
            <v>160000</v>
          </cell>
          <cell r="P18">
            <v>0</v>
          </cell>
          <cell r="Q18">
            <v>0</v>
          </cell>
          <cell r="R18">
            <v>0</v>
          </cell>
          <cell r="S18">
            <v>248</v>
          </cell>
          <cell r="T18">
            <v>251</v>
          </cell>
          <cell r="U18">
            <v>3</v>
          </cell>
          <cell r="V18">
            <v>20607</v>
          </cell>
          <cell r="W18">
            <v>613207</v>
          </cell>
          <cell r="X18">
            <v>0</v>
          </cell>
          <cell r="Y18">
            <v>0</v>
          </cell>
          <cell r="Z18">
            <v>613207</v>
          </cell>
          <cell r="AA18">
            <v>613207</v>
          </cell>
          <cell r="AC18">
            <v>0</v>
          </cell>
          <cell r="AD18">
            <v>0</v>
          </cell>
          <cell r="AE18">
            <v>0</v>
          </cell>
          <cell r="AH18">
            <v>613207</v>
          </cell>
          <cell r="AI18">
            <v>44808</v>
          </cell>
          <cell r="AJ18" t="str">
            <v>TT DV T9, phí gửi xe T9/2022, tiền nước sinh hoạt T08/2022</v>
          </cell>
        </row>
        <row r="19">
          <cell r="B19">
            <v>407</v>
          </cell>
          <cell r="C19" t="str">
            <v>CT1.407</v>
          </cell>
          <cell r="D19" t="str">
            <v>4</v>
          </cell>
          <cell r="E19" t="str">
            <v>Phạm Thị Mai Hương</v>
          </cell>
          <cell r="F19">
            <v>0</v>
          </cell>
          <cell r="G19">
            <v>60.2</v>
          </cell>
          <cell r="H19">
            <v>6000</v>
          </cell>
          <cell r="I19">
            <v>361200</v>
          </cell>
          <cell r="J19">
            <v>0</v>
          </cell>
          <cell r="K19">
            <v>0</v>
          </cell>
          <cell r="L19">
            <v>0</v>
          </cell>
          <cell r="M19">
            <v>1</v>
          </cell>
          <cell r="N19">
            <v>80000</v>
          </cell>
          <cell r="O19">
            <v>80000</v>
          </cell>
          <cell r="P19">
            <v>0</v>
          </cell>
          <cell r="Q19">
            <v>0</v>
          </cell>
          <cell r="R19">
            <v>0</v>
          </cell>
          <cell r="S19">
            <v>528</v>
          </cell>
          <cell r="T19">
            <v>542</v>
          </cell>
          <cell r="U19">
            <v>14</v>
          </cell>
          <cell r="V19">
            <v>101129</v>
          </cell>
          <cell r="W19">
            <v>542329</v>
          </cell>
          <cell r="X19">
            <v>0</v>
          </cell>
          <cell r="Y19">
            <v>0</v>
          </cell>
          <cell r="Z19">
            <v>542329</v>
          </cell>
          <cell r="AA19">
            <v>542329</v>
          </cell>
          <cell r="AC19">
            <v>0</v>
          </cell>
          <cell r="AD19">
            <v>0</v>
          </cell>
          <cell r="AE19">
            <v>0</v>
          </cell>
          <cell r="AH19">
            <v>542329</v>
          </cell>
          <cell r="AI19">
            <v>44805</v>
          </cell>
          <cell r="AJ19" t="str">
            <v>TT DV T9, phí gửi xe T9/2022, tiền nước sinh hoạt T08/2022</v>
          </cell>
        </row>
        <row r="20">
          <cell r="B20">
            <v>408</v>
          </cell>
          <cell r="C20" t="str">
            <v>CT1.408</v>
          </cell>
          <cell r="D20" t="str">
            <v>4</v>
          </cell>
          <cell r="E20" t="str">
            <v>Nguyễn Thanh Bình</v>
          </cell>
          <cell r="F20">
            <v>0</v>
          </cell>
          <cell r="G20">
            <v>99.4</v>
          </cell>
          <cell r="H20">
            <v>6000</v>
          </cell>
          <cell r="I20">
            <v>596400</v>
          </cell>
          <cell r="J20">
            <v>1</v>
          </cell>
          <cell r="K20">
            <v>1600000</v>
          </cell>
          <cell r="L20">
            <v>1600000</v>
          </cell>
          <cell r="M20">
            <v>7</v>
          </cell>
          <cell r="N20">
            <v>80000</v>
          </cell>
          <cell r="O20">
            <v>560000</v>
          </cell>
          <cell r="P20">
            <v>0</v>
          </cell>
          <cell r="Q20">
            <v>0</v>
          </cell>
          <cell r="R20">
            <v>0</v>
          </cell>
          <cell r="S20">
            <v>120</v>
          </cell>
          <cell r="T20">
            <v>123</v>
          </cell>
          <cell r="U20">
            <v>3</v>
          </cell>
          <cell r="V20">
            <v>20607</v>
          </cell>
          <cell r="W20">
            <v>2777007</v>
          </cell>
          <cell r="X20">
            <v>0</v>
          </cell>
          <cell r="Y20">
            <v>0</v>
          </cell>
          <cell r="Z20">
            <v>2777007</v>
          </cell>
          <cell r="AA20">
            <v>0</v>
          </cell>
          <cell r="AC20">
            <v>2777007</v>
          </cell>
          <cell r="AD20">
            <v>2777007</v>
          </cell>
          <cell r="AE20">
            <v>0</v>
          </cell>
        </row>
        <row r="21">
          <cell r="B21">
            <v>409</v>
          </cell>
          <cell r="C21" t="str">
            <v>CT1.409</v>
          </cell>
          <cell r="D21" t="str">
            <v>4</v>
          </cell>
          <cell r="E21" t="str">
            <v>Nguyễn Thị Lâm</v>
          </cell>
          <cell r="F21">
            <v>0</v>
          </cell>
          <cell r="G21">
            <v>65.900000000000006</v>
          </cell>
          <cell r="H21">
            <v>6000</v>
          </cell>
          <cell r="I21">
            <v>395400.00000000006</v>
          </cell>
          <cell r="J21">
            <v>0</v>
          </cell>
          <cell r="K21">
            <v>0</v>
          </cell>
          <cell r="L21">
            <v>0</v>
          </cell>
          <cell r="M21">
            <v>1</v>
          </cell>
          <cell r="N21">
            <v>80000</v>
          </cell>
          <cell r="O21">
            <v>80000</v>
          </cell>
          <cell r="P21">
            <v>0</v>
          </cell>
          <cell r="Q21">
            <v>0</v>
          </cell>
          <cell r="R21">
            <v>0</v>
          </cell>
          <cell r="S21">
            <v>284</v>
          </cell>
          <cell r="T21">
            <v>306</v>
          </cell>
          <cell r="U21">
            <v>22</v>
          </cell>
          <cell r="V21">
            <v>169727</v>
          </cell>
          <cell r="W21">
            <v>645127</v>
          </cell>
          <cell r="X21">
            <v>0</v>
          </cell>
          <cell r="Y21">
            <v>0</v>
          </cell>
          <cell r="Z21">
            <v>645127</v>
          </cell>
          <cell r="AA21">
            <v>0</v>
          </cell>
          <cell r="AC21">
            <v>645127</v>
          </cell>
          <cell r="AD21">
            <v>645127</v>
          </cell>
          <cell r="AE21">
            <v>0</v>
          </cell>
        </row>
        <row r="22">
          <cell r="B22">
            <v>410</v>
          </cell>
          <cell r="C22" t="str">
            <v>CT1.410</v>
          </cell>
          <cell r="D22" t="str">
            <v>4</v>
          </cell>
          <cell r="E22" t="str">
            <v>Nguyễn Thị Lâm</v>
          </cell>
          <cell r="F22">
            <v>0</v>
          </cell>
          <cell r="G22">
            <v>93.8</v>
          </cell>
          <cell r="H22">
            <v>6000</v>
          </cell>
          <cell r="I22">
            <v>562800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80000</v>
          </cell>
          <cell r="O22">
            <v>80000</v>
          </cell>
          <cell r="P22">
            <v>0</v>
          </cell>
          <cell r="Q22">
            <v>0</v>
          </cell>
          <cell r="R22">
            <v>0</v>
          </cell>
          <cell r="S22">
            <v>454</v>
          </cell>
          <cell r="T22">
            <v>477</v>
          </cell>
          <cell r="U22">
            <v>23</v>
          </cell>
          <cell r="V22">
            <v>179696</v>
          </cell>
          <cell r="W22">
            <v>822496</v>
          </cell>
          <cell r="X22">
            <v>0</v>
          </cell>
          <cell r="Y22">
            <v>0</v>
          </cell>
          <cell r="Z22">
            <v>822496</v>
          </cell>
          <cell r="AA22">
            <v>0</v>
          </cell>
          <cell r="AC22">
            <v>822496</v>
          </cell>
          <cell r="AD22">
            <v>822496</v>
          </cell>
          <cell r="AE22">
            <v>0</v>
          </cell>
        </row>
        <row r="23">
          <cell r="B23">
            <v>411</v>
          </cell>
          <cell r="C23" t="str">
            <v>CT1.411</v>
          </cell>
          <cell r="D23" t="str">
            <v>4</v>
          </cell>
          <cell r="E23" t="str">
            <v>Đặng Thị Huế</v>
          </cell>
          <cell r="F23">
            <v>-2445448</v>
          </cell>
          <cell r="G23">
            <v>87.6</v>
          </cell>
          <cell r="H23">
            <v>6000</v>
          </cell>
          <cell r="I23">
            <v>525600</v>
          </cell>
          <cell r="J23">
            <v>0</v>
          </cell>
          <cell r="K23">
            <v>0</v>
          </cell>
          <cell r="L23">
            <v>0</v>
          </cell>
          <cell r="M23">
            <v>2</v>
          </cell>
          <cell r="N23">
            <v>80000</v>
          </cell>
          <cell r="O23">
            <v>160000</v>
          </cell>
          <cell r="P23">
            <v>0</v>
          </cell>
          <cell r="Q23">
            <v>0</v>
          </cell>
          <cell r="R23">
            <v>0</v>
          </cell>
          <cell r="S23">
            <v>389</v>
          </cell>
          <cell r="T23">
            <v>393</v>
          </cell>
          <cell r="U23">
            <v>4</v>
          </cell>
          <cell r="V23">
            <v>27476</v>
          </cell>
          <cell r="W23">
            <v>713076</v>
          </cell>
          <cell r="X23">
            <v>-713076</v>
          </cell>
          <cell r="Y23">
            <v>-1732372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>
            <v>501</v>
          </cell>
          <cell r="C24" t="str">
            <v>CT1.501</v>
          </cell>
          <cell r="D24" t="str">
            <v>5</v>
          </cell>
          <cell r="E24" t="str">
            <v>Vũ Ngọc Tân</v>
          </cell>
          <cell r="F24">
            <v>0</v>
          </cell>
          <cell r="G24">
            <v>87.6</v>
          </cell>
          <cell r="H24">
            <v>6000</v>
          </cell>
          <cell r="I24">
            <v>525600</v>
          </cell>
          <cell r="J24">
            <v>0</v>
          </cell>
          <cell r="K24">
            <v>0</v>
          </cell>
          <cell r="L24">
            <v>0</v>
          </cell>
          <cell r="M24">
            <v>3</v>
          </cell>
          <cell r="N24">
            <v>80000</v>
          </cell>
          <cell r="O24">
            <v>240000</v>
          </cell>
          <cell r="P24">
            <v>1</v>
          </cell>
          <cell r="Q24">
            <v>0</v>
          </cell>
          <cell r="R24">
            <v>0</v>
          </cell>
          <cell r="S24">
            <v>535</v>
          </cell>
          <cell r="T24">
            <v>548</v>
          </cell>
          <cell r="U24">
            <v>13</v>
          </cell>
          <cell r="V24">
            <v>93019</v>
          </cell>
          <cell r="W24">
            <v>858619</v>
          </cell>
          <cell r="X24">
            <v>0</v>
          </cell>
          <cell r="Y24">
            <v>0</v>
          </cell>
          <cell r="Z24">
            <v>858619</v>
          </cell>
          <cell r="AA24">
            <v>0</v>
          </cell>
          <cell r="AC24">
            <v>858619</v>
          </cell>
          <cell r="AD24">
            <v>858619</v>
          </cell>
          <cell r="AE24">
            <v>0</v>
          </cell>
        </row>
        <row r="25">
          <cell r="B25">
            <v>502</v>
          </cell>
          <cell r="C25" t="str">
            <v>CT1.502</v>
          </cell>
          <cell r="D25" t="str">
            <v>5</v>
          </cell>
          <cell r="E25" t="str">
            <v>Nguyễn Chí Thanh</v>
          </cell>
          <cell r="F25">
            <v>0</v>
          </cell>
          <cell r="G25">
            <v>93.8</v>
          </cell>
          <cell r="H25">
            <v>6000</v>
          </cell>
          <cell r="I25">
            <v>562800</v>
          </cell>
          <cell r="J25">
            <v>0</v>
          </cell>
          <cell r="K25">
            <v>0</v>
          </cell>
          <cell r="L25">
            <v>0</v>
          </cell>
          <cell r="M25">
            <v>2</v>
          </cell>
          <cell r="N25">
            <v>80000</v>
          </cell>
          <cell r="O25">
            <v>160000</v>
          </cell>
          <cell r="P25">
            <v>0</v>
          </cell>
          <cell r="Q25">
            <v>0</v>
          </cell>
          <cell r="R25">
            <v>0</v>
          </cell>
          <cell r="S25">
            <v>61</v>
          </cell>
          <cell r="T25">
            <v>63</v>
          </cell>
          <cell r="U25">
            <v>2</v>
          </cell>
          <cell r="V25">
            <v>13738</v>
          </cell>
          <cell r="W25">
            <v>736538</v>
          </cell>
          <cell r="X25">
            <v>0</v>
          </cell>
          <cell r="Y25">
            <v>0</v>
          </cell>
          <cell r="Z25">
            <v>736538</v>
          </cell>
          <cell r="AA25">
            <v>736538</v>
          </cell>
          <cell r="AC25">
            <v>0</v>
          </cell>
          <cell r="AD25">
            <v>0</v>
          </cell>
          <cell r="AE25">
            <v>0</v>
          </cell>
          <cell r="AH25">
            <v>736538</v>
          </cell>
          <cell r="AI25">
            <v>44809</v>
          </cell>
          <cell r="AJ25" t="str">
            <v>TT DV T9, phí gửi xe T9/2022, tiền nước sinh hoạt T08/2022</v>
          </cell>
        </row>
        <row r="26">
          <cell r="B26">
            <v>503</v>
          </cell>
          <cell r="C26" t="str">
            <v>CT1.503</v>
          </cell>
          <cell r="D26" t="str">
            <v>5</v>
          </cell>
          <cell r="E26" t="str">
            <v>Nguyễn Thị Hạnh</v>
          </cell>
          <cell r="F26">
            <v>0</v>
          </cell>
          <cell r="G26">
            <v>65.900000000000006</v>
          </cell>
          <cell r="H26">
            <v>6000</v>
          </cell>
          <cell r="I26">
            <v>395400.00000000006</v>
          </cell>
          <cell r="J26">
            <v>0</v>
          </cell>
          <cell r="K26">
            <v>0</v>
          </cell>
          <cell r="L26">
            <v>0</v>
          </cell>
          <cell r="M26">
            <v>1</v>
          </cell>
          <cell r="N26">
            <v>80000</v>
          </cell>
          <cell r="O26">
            <v>80000</v>
          </cell>
          <cell r="P26">
            <v>1</v>
          </cell>
          <cell r="Q26">
            <v>0</v>
          </cell>
          <cell r="R26">
            <v>0</v>
          </cell>
          <cell r="S26">
            <v>320</v>
          </cell>
          <cell r="T26">
            <v>331</v>
          </cell>
          <cell r="U26">
            <v>11</v>
          </cell>
          <cell r="V26">
            <v>76799</v>
          </cell>
          <cell r="W26">
            <v>552199</v>
          </cell>
          <cell r="X26">
            <v>0</v>
          </cell>
          <cell r="Y26">
            <v>0</v>
          </cell>
          <cell r="Z26">
            <v>552199</v>
          </cell>
          <cell r="AA26">
            <v>552199</v>
          </cell>
          <cell r="AC26">
            <v>0</v>
          </cell>
          <cell r="AD26">
            <v>0</v>
          </cell>
          <cell r="AE26">
            <v>0</v>
          </cell>
          <cell r="AG26">
            <v>552199</v>
          </cell>
          <cell r="AI26">
            <v>44811</v>
          </cell>
          <cell r="AJ26" t="str">
            <v>TT DV T9, phí gửi xe T9/2022, tiền nước sinh hoạt T08/2022</v>
          </cell>
        </row>
        <row r="27">
          <cell r="B27">
            <v>504</v>
          </cell>
          <cell r="C27" t="str">
            <v>CT1.504</v>
          </cell>
          <cell r="D27" t="str">
            <v>5</v>
          </cell>
          <cell r="E27" t="str">
            <v>Hoàng Xuân Trung</v>
          </cell>
          <cell r="F27">
            <v>0</v>
          </cell>
          <cell r="G27">
            <v>99.4</v>
          </cell>
          <cell r="H27">
            <v>6000</v>
          </cell>
          <cell r="I27">
            <v>596400</v>
          </cell>
          <cell r="J27">
            <v>1</v>
          </cell>
          <cell r="K27">
            <v>1600000</v>
          </cell>
          <cell r="L27">
            <v>1600000</v>
          </cell>
          <cell r="M27">
            <v>1</v>
          </cell>
          <cell r="N27">
            <v>80000</v>
          </cell>
          <cell r="O27">
            <v>80000</v>
          </cell>
          <cell r="P27">
            <v>0</v>
          </cell>
          <cell r="Q27">
            <v>0</v>
          </cell>
          <cell r="R27">
            <v>0</v>
          </cell>
          <cell r="S27">
            <v>388</v>
          </cell>
          <cell r="T27">
            <v>400</v>
          </cell>
          <cell r="U27">
            <v>12</v>
          </cell>
          <cell r="V27">
            <v>84909</v>
          </cell>
          <cell r="W27">
            <v>2361309</v>
          </cell>
          <cell r="X27">
            <v>0</v>
          </cell>
          <cell r="Y27">
            <v>0</v>
          </cell>
          <cell r="Z27">
            <v>2361309</v>
          </cell>
          <cell r="AA27">
            <v>0</v>
          </cell>
          <cell r="AC27">
            <v>2361309</v>
          </cell>
          <cell r="AD27">
            <v>2361309</v>
          </cell>
          <cell r="AE27">
            <v>0</v>
          </cell>
        </row>
        <row r="28">
          <cell r="B28">
            <v>505</v>
          </cell>
          <cell r="C28" t="str">
            <v>CT1.505</v>
          </cell>
          <cell r="D28" t="str">
            <v>5</v>
          </cell>
          <cell r="E28" t="str">
            <v>Vũ Hồng Ngọc</v>
          </cell>
          <cell r="F28">
            <v>-53331</v>
          </cell>
          <cell r="G28">
            <v>60.2</v>
          </cell>
          <cell r="H28">
            <v>6000</v>
          </cell>
          <cell r="I28">
            <v>361200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14</v>
          </cell>
          <cell r="T28">
            <v>14</v>
          </cell>
          <cell r="U28">
            <v>0</v>
          </cell>
          <cell r="V28">
            <v>0</v>
          </cell>
          <cell r="W28">
            <v>361200</v>
          </cell>
          <cell r="X28">
            <v>-53331</v>
          </cell>
          <cell r="Y28">
            <v>0</v>
          </cell>
          <cell r="Z28">
            <v>307869</v>
          </cell>
          <cell r="AA28">
            <v>0</v>
          </cell>
          <cell r="AC28">
            <v>307869</v>
          </cell>
          <cell r="AD28">
            <v>307869</v>
          </cell>
          <cell r="AE28">
            <v>0</v>
          </cell>
        </row>
        <row r="29">
          <cell r="B29">
            <v>506</v>
          </cell>
          <cell r="C29" t="str">
            <v>CT1.506</v>
          </cell>
          <cell r="D29" t="str">
            <v>5</v>
          </cell>
          <cell r="E29" t="str">
            <v>Bùi Đình Việt</v>
          </cell>
          <cell r="F29">
            <v>-2469686</v>
          </cell>
          <cell r="G29">
            <v>72.099999999999994</v>
          </cell>
          <cell r="H29">
            <v>6000</v>
          </cell>
          <cell r="I29">
            <v>432599.99999999994</v>
          </cell>
          <cell r="J29">
            <v>0</v>
          </cell>
          <cell r="K29">
            <v>0</v>
          </cell>
          <cell r="L29">
            <v>0</v>
          </cell>
          <cell r="M29">
            <v>1</v>
          </cell>
          <cell r="N29">
            <v>80000</v>
          </cell>
          <cell r="O29">
            <v>80000</v>
          </cell>
          <cell r="P29">
            <v>0</v>
          </cell>
          <cell r="Q29">
            <v>0</v>
          </cell>
          <cell r="R29">
            <v>0</v>
          </cell>
          <cell r="S29">
            <v>198</v>
          </cell>
          <cell r="T29">
            <v>202</v>
          </cell>
          <cell r="U29">
            <v>4</v>
          </cell>
          <cell r="V29">
            <v>27476</v>
          </cell>
          <cell r="W29">
            <v>540076</v>
          </cell>
          <cell r="X29">
            <v>-540076</v>
          </cell>
          <cell r="Y29">
            <v>-1929610</v>
          </cell>
          <cell r="Z29">
            <v>0</v>
          </cell>
          <cell r="AA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B30">
            <v>507</v>
          </cell>
          <cell r="C30" t="str">
            <v>CT1.507</v>
          </cell>
          <cell r="D30" t="str">
            <v>5</v>
          </cell>
          <cell r="E30" t="str">
            <v>Phạm Thị Hồng Nga</v>
          </cell>
          <cell r="F30">
            <v>0</v>
          </cell>
          <cell r="G30">
            <v>60.2</v>
          </cell>
          <cell r="H30">
            <v>6000</v>
          </cell>
          <cell r="I30">
            <v>361200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273</v>
          </cell>
          <cell r="T30">
            <v>280</v>
          </cell>
          <cell r="U30">
            <v>7</v>
          </cell>
          <cell r="V30">
            <v>48083</v>
          </cell>
          <cell r="W30">
            <v>409283</v>
          </cell>
          <cell r="X30">
            <v>0</v>
          </cell>
          <cell r="Y30">
            <v>0</v>
          </cell>
          <cell r="Z30">
            <v>409283</v>
          </cell>
          <cell r="AA30">
            <v>0</v>
          </cell>
          <cell r="AC30">
            <v>409283</v>
          </cell>
          <cell r="AD30">
            <v>409283</v>
          </cell>
          <cell r="AE30">
            <v>0</v>
          </cell>
        </row>
        <row r="31">
          <cell r="B31">
            <v>508</v>
          </cell>
          <cell r="C31" t="str">
            <v>CT1.508</v>
          </cell>
          <cell r="D31" t="str">
            <v>5</v>
          </cell>
          <cell r="E31" t="str">
            <v>Nguyễn Thị Thảo</v>
          </cell>
          <cell r="F31">
            <v>0</v>
          </cell>
          <cell r="G31">
            <v>99.4</v>
          </cell>
          <cell r="H31">
            <v>6000</v>
          </cell>
          <cell r="I31">
            <v>596400</v>
          </cell>
          <cell r="J31">
            <v>1</v>
          </cell>
          <cell r="K31">
            <v>1600000</v>
          </cell>
          <cell r="L31">
            <v>1600000</v>
          </cell>
          <cell r="M31">
            <v>1</v>
          </cell>
          <cell r="N31">
            <v>80000</v>
          </cell>
          <cell r="O31">
            <v>80000</v>
          </cell>
          <cell r="P31">
            <v>0</v>
          </cell>
          <cell r="Q31">
            <v>0</v>
          </cell>
          <cell r="R31">
            <v>0</v>
          </cell>
          <cell r="S31">
            <v>59</v>
          </cell>
          <cell r="T31">
            <v>60</v>
          </cell>
          <cell r="U31">
            <v>1</v>
          </cell>
          <cell r="V31">
            <v>6869</v>
          </cell>
          <cell r="W31">
            <v>2283269</v>
          </cell>
          <cell r="X31">
            <v>0</v>
          </cell>
          <cell r="Y31">
            <v>0</v>
          </cell>
          <cell r="Z31">
            <v>2283269</v>
          </cell>
          <cell r="AA31">
            <v>2283269</v>
          </cell>
          <cell r="AC31">
            <v>0</v>
          </cell>
          <cell r="AD31">
            <v>0</v>
          </cell>
          <cell r="AE31">
            <v>0</v>
          </cell>
          <cell r="AH31">
            <v>2283269</v>
          </cell>
          <cell r="AI31">
            <v>44805</v>
          </cell>
          <cell r="AJ31" t="str">
            <v>TT DV T9, phí gửi xe T9/2022, tiền nước sinh hoạt T08/2022</v>
          </cell>
        </row>
        <row r="32">
          <cell r="B32">
            <v>509</v>
          </cell>
          <cell r="C32" t="str">
            <v>CT1.509</v>
          </cell>
          <cell r="D32" t="str">
            <v>5</v>
          </cell>
          <cell r="E32" t="str">
            <v>Tạ Tuấn Anh</v>
          </cell>
          <cell r="F32">
            <v>0</v>
          </cell>
          <cell r="G32">
            <v>65.900000000000006</v>
          </cell>
          <cell r="H32">
            <v>6000</v>
          </cell>
          <cell r="I32">
            <v>395400.00000000006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86</v>
          </cell>
          <cell r="T32">
            <v>87</v>
          </cell>
          <cell r="U32">
            <v>1</v>
          </cell>
          <cell r="V32">
            <v>6869</v>
          </cell>
          <cell r="W32">
            <v>402269.00000000006</v>
          </cell>
          <cell r="X32">
            <v>0</v>
          </cell>
          <cell r="Y32">
            <v>0</v>
          </cell>
          <cell r="Z32">
            <v>402269</v>
          </cell>
          <cell r="AA32">
            <v>0</v>
          </cell>
          <cell r="AC32">
            <v>402269</v>
          </cell>
          <cell r="AD32">
            <v>402269</v>
          </cell>
          <cell r="AE32">
            <v>0</v>
          </cell>
        </row>
        <row r="33">
          <cell r="B33">
            <v>510</v>
          </cell>
          <cell r="C33" t="str">
            <v>CT1.510</v>
          </cell>
          <cell r="D33" t="str">
            <v>5</v>
          </cell>
          <cell r="E33" t="str">
            <v>Nguyễn Thị Hải</v>
          </cell>
          <cell r="F33">
            <v>0</v>
          </cell>
          <cell r="G33">
            <v>93.8</v>
          </cell>
          <cell r="H33">
            <v>6000</v>
          </cell>
          <cell r="I33">
            <v>562800</v>
          </cell>
          <cell r="J33">
            <v>1</v>
          </cell>
          <cell r="K33">
            <v>1600000</v>
          </cell>
          <cell r="L33">
            <v>1600000</v>
          </cell>
          <cell r="M33">
            <v>2</v>
          </cell>
          <cell r="N33">
            <v>80000</v>
          </cell>
          <cell r="O33">
            <v>160000</v>
          </cell>
          <cell r="P33">
            <v>0</v>
          </cell>
          <cell r="Q33">
            <v>0</v>
          </cell>
          <cell r="R33">
            <v>0</v>
          </cell>
          <cell r="S33">
            <v>916</v>
          </cell>
          <cell r="T33">
            <v>939</v>
          </cell>
          <cell r="U33">
            <v>23</v>
          </cell>
          <cell r="V33">
            <v>179696</v>
          </cell>
          <cell r="W33">
            <v>2502496</v>
          </cell>
          <cell r="X33">
            <v>0</v>
          </cell>
          <cell r="Y33">
            <v>0</v>
          </cell>
          <cell r="Z33">
            <v>2502496</v>
          </cell>
          <cell r="AA33">
            <v>2502496</v>
          </cell>
          <cell r="AC33">
            <v>0</v>
          </cell>
          <cell r="AD33">
            <v>0</v>
          </cell>
          <cell r="AE33">
            <v>0</v>
          </cell>
          <cell r="AH33">
            <v>2502496</v>
          </cell>
          <cell r="AI33">
            <v>44809</v>
          </cell>
          <cell r="AJ33" t="str">
            <v>TT DV T9, phí gửi xe T9/2022, tiền nước sinh hoạt T08/2022</v>
          </cell>
        </row>
        <row r="34">
          <cell r="B34">
            <v>511</v>
          </cell>
          <cell r="C34" t="str">
            <v>CT1.511</v>
          </cell>
          <cell r="D34" t="str">
            <v>5</v>
          </cell>
          <cell r="E34" t="str">
            <v xml:space="preserve">Đỗ Thanh Tú </v>
          </cell>
          <cell r="F34">
            <v>0</v>
          </cell>
          <cell r="G34">
            <v>87.6</v>
          </cell>
          <cell r="H34">
            <v>6000</v>
          </cell>
          <cell r="I34">
            <v>525600</v>
          </cell>
          <cell r="J34">
            <v>1</v>
          </cell>
          <cell r="K34">
            <v>1600000</v>
          </cell>
          <cell r="L34">
            <v>1600000</v>
          </cell>
          <cell r="M34">
            <v>3</v>
          </cell>
          <cell r="N34">
            <v>80000</v>
          </cell>
          <cell r="O34">
            <v>240000</v>
          </cell>
          <cell r="P34">
            <v>0</v>
          </cell>
          <cell r="Q34">
            <v>0</v>
          </cell>
          <cell r="R34">
            <v>0</v>
          </cell>
          <cell r="S34">
            <v>530</v>
          </cell>
          <cell r="T34">
            <v>546</v>
          </cell>
          <cell r="U34">
            <v>16</v>
          </cell>
          <cell r="V34">
            <v>117349</v>
          </cell>
          <cell r="W34">
            <v>2482949</v>
          </cell>
          <cell r="X34">
            <v>0</v>
          </cell>
          <cell r="Y34">
            <v>0</v>
          </cell>
          <cell r="Z34">
            <v>2482949</v>
          </cell>
          <cell r="AA34">
            <v>2482949</v>
          </cell>
          <cell r="AC34">
            <v>0</v>
          </cell>
          <cell r="AD34">
            <v>0</v>
          </cell>
          <cell r="AE34">
            <v>0</v>
          </cell>
          <cell r="AH34">
            <v>2482949</v>
          </cell>
          <cell r="AI34">
            <v>44805</v>
          </cell>
          <cell r="AJ34" t="str">
            <v>TT DV T9, phí gửi xe T9/2022, tiền nước sinh hoạt T08/2022</v>
          </cell>
        </row>
        <row r="35">
          <cell r="B35">
            <v>601</v>
          </cell>
          <cell r="C35" t="str">
            <v>CT1.601</v>
          </cell>
          <cell r="D35" t="str">
            <v>6</v>
          </cell>
          <cell r="E35" t="str">
            <v>Tô Thị Thu Trang</v>
          </cell>
          <cell r="F35">
            <v>0</v>
          </cell>
          <cell r="G35">
            <v>87.6</v>
          </cell>
          <cell r="H35">
            <v>6000</v>
          </cell>
          <cell r="I35">
            <v>525600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427</v>
          </cell>
          <cell r="T35">
            <v>438</v>
          </cell>
          <cell r="U35">
            <v>11</v>
          </cell>
          <cell r="V35">
            <v>76799</v>
          </cell>
          <cell r="W35">
            <v>602399</v>
          </cell>
          <cell r="X35">
            <v>0</v>
          </cell>
          <cell r="Y35">
            <v>0</v>
          </cell>
          <cell r="Z35">
            <v>602399</v>
          </cell>
          <cell r="AA35">
            <v>602399</v>
          </cell>
          <cell r="AC35">
            <v>0</v>
          </cell>
          <cell r="AD35">
            <v>0</v>
          </cell>
          <cell r="AE35">
            <v>0</v>
          </cell>
          <cell r="AH35">
            <v>602399</v>
          </cell>
          <cell r="AI35">
            <v>44810</v>
          </cell>
          <cell r="AJ35" t="str">
            <v>TT DV T9, phí gửi xe T9/2022, tiền nước sinh hoạt T08/2022</v>
          </cell>
        </row>
        <row r="36">
          <cell r="B36">
            <v>602</v>
          </cell>
          <cell r="C36" t="str">
            <v>CT1.602</v>
          </cell>
          <cell r="D36" t="str">
            <v>6</v>
          </cell>
          <cell r="E36" t="str">
            <v>Vũ Quốc Trung</v>
          </cell>
          <cell r="F36">
            <v>0</v>
          </cell>
          <cell r="G36">
            <v>93.8</v>
          </cell>
          <cell r="H36">
            <v>6000</v>
          </cell>
          <cell r="I36">
            <v>562800</v>
          </cell>
          <cell r="J36">
            <v>0</v>
          </cell>
          <cell r="K36">
            <v>0</v>
          </cell>
          <cell r="L36">
            <v>0</v>
          </cell>
          <cell r="M36">
            <v>2</v>
          </cell>
          <cell r="N36">
            <v>80000</v>
          </cell>
          <cell r="O36">
            <v>160000</v>
          </cell>
          <cell r="P36">
            <v>1</v>
          </cell>
          <cell r="Q36">
            <v>0</v>
          </cell>
          <cell r="R36">
            <v>0</v>
          </cell>
          <cell r="S36">
            <v>398</v>
          </cell>
          <cell r="T36">
            <v>407</v>
          </cell>
          <cell r="U36">
            <v>9</v>
          </cell>
          <cell r="V36">
            <v>61821</v>
          </cell>
          <cell r="W36">
            <v>784621</v>
          </cell>
          <cell r="X36">
            <v>0</v>
          </cell>
          <cell r="Y36">
            <v>0</v>
          </cell>
          <cell r="Z36">
            <v>784621</v>
          </cell>
          <cell r="AA36">
            <v>784621</v>
          </cell>
          <cell r="AC36">
            <v>0</v>
          </cell>
          <cell r="AD36">
            <v>0</v>
          </cell>
          <cell r="AE36">
            <v>0</v>
          </cell>
          <cell r="AH36">
            <v>784621</v>
          </cell>
          <cell r="AI36">
            <v>44805</v>
          </cell>
          <cell r="AJ36" t="str">
            <v>TT DV T9, phí gửi xe T9/2022, tiền nước sinh hoạt T08/2022</v>
          </cell>
        </row>
        <row r="37">
          <cell r="B37">
            <v>603</v>
          </cell>
          <cell r="C37" t="str">
            <v>CT1.603</v>
          </cell>
          <cell r="D37" t="str">
            <v>6</v>
          </cell>
          <cell r="E37" t="str">
            <v>Nguyễn Nhân Chung</v>
          </cell>
          <cell r="F37">
            <v>-1762410</v>
          </cell>
          <cell r="G37">
            <v>65.900000000000006</v>
          </cell>
          <cell r="H37">
            <v>6000</v>
          </cell>
          <cell r="I37">
            <v>395400.00000000006</v>
          </cell>
          <cell r="J37">
            <v>0</v>
          </cell>
          <cell r="K37">
            <v>0</v>
          </cell>
          <cell r="L37">
            <v>0</v>
          </cell>
          <cell r="M37">
            <v>1</v>
          </cell>
          <cell r="N37">
            <v>80000</v>
          </cell>
          <cell r="O37">
            <v>80000</v>
          </cell>
          <cell r="P37">
            <v>0</v>
          </cell>
          <cell r="Q37">
            <v>0</v>
          </cell>
          <cell r="R37">
            <v>0</v>
          </cell>
          <cell r="S37">
            <v>21</v>
          </cell>
          <cell r="T37">
            <v>31</v>
          </cell>
          <cell r="U37">
            <v>10</v>
          </cell>
          <cell r="V37">
            <v>68690</v>
          </cell>
          <cell r="W37">
            <v>544090</v>
          </cell>
          <cell r="X37">
            <v>-544090</v>
          </cell>
          <cell r="Y37">
            <v>-1218320</v>
          </cell>
          <cell r="Z37">
            <v>0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B38">
            <v>604</v>
          </cell>
          <cell r="C38" t="str">
            <v>CT1.604</v>
          </cell>
          <cell r="D38" t="str">
            <v>6</v>
          </cell>
          <cell r="E38" t="str">
            <v xml:space="preserve">lê Anh Đức </v>
          </cell>
          <cell r="F38">
            <v>0</v>
          </cell>
          <cell r="G38">
            <v>99.4</v>
          </cell>
          <cell r="H38">
            <v>6000</v>
          </cell>
          <cell r="I38">
            <v>596400</v>
          </cell>
          <cell r="J38">
            <v>1</v>
          </cell>
          <cell r="K38">
            <v>1600000</v>
          </cell>
          <cell r="L38">
            <v>1600000</v>
          </cell>
          <cell r="M38">
            <v>2</v>
          </cell>
          <cell r="N38">
            <v>80000</v>
          </cell>
          <cell r="O38">
            <v>160000</v>
          </cell>
          <cell r="P38">
            <v>2</v>
          </cell>
          <cell r="Q38">
            <v>0</v>
          </cell>
          <cell r="R38">
            <v>0</v>
          </cell>
          <cell r="S38">
            <v>249</v>
          </cell>
          <cell r="T38">
            <v>258</v>
          </cell>
          <cell r="U38">
            <v>9</v>
          </cell>
          <cell r="V38">
            <v>61821</v>
          </cell>
          <cell r="W38">
            <v>2418221</v>
          </cell>
          <cell r="X38">
            <v>0</v>
          </cell>
          <cell r="Y38">
            <v>0</v>
          </cell>
          <cell r="Z38">
            <v>2418221</v>
          </cell>
          <cell r="AA38">
            <v>2418221</v>
          </cell>
          <cell r="AC38">
            <v>0</v>
          </cell>
          <cell r="AD38">
            <v>0</v>
          </cell>
          <cell r="AE38">
            <v>0</v>
          </cell>
          <cell r="AH38">
            <v>2418221</v>
          </cell>
          <cell r="AI38">
            <v>44806</v>
          </cell>
          <cell r="AJ38" t="str">
            <v>TT DV T9, phí gửi xe T9/2022, tiền nước sinh hoạt T08/2022</v>
          </cell>
        </row>
        <row r="39">
          <cell r="B39">
            <v>605</v>
          </cell>
          <cell r="C39" t="str">
            <v>CT1.605</v>
          </cell>
          <cell r="D39" t="str">
            <v>6</v>
          </cell>
          <cell r="E39" t="str">
            <v>Nguyễn Huy Quảng</v>
          </cell>
          <cell r="F39">
            <v>0</v>
          </cell>
          <cell r="G39">
            <v>60.2</v>
          </cell>
          <cell r="H39">
            <v>6000</v>
          </cell>
          <cell r="I39">
            <v>361200</v>
          </cell>
          <cell r="J39">
            <v>0</v>
          </cell>
          <cell r="K39">
            <v>0</v>
          </cell>
          <cell r="L39">
            <v>0</v>
          </cell>
          <cell r="M39">
            <v>3</v>
          </cell>
          <cell r="N39">
            <v>80000</v>
          </cell>
          <cell r="O39">
            <v>240000</v>
          </cell>
          <cell r="P39">
            <v>0</v>
          </cell>
          <cell r="Q39">
            <v>0</v>
          </cell>
          <cell r="R39">
            <v>0</v>
          </cell>
          <cell r="S39">
            <v>315</v>
          </cell>
          <cell r="T39">
            <v>315</v>
          </cell>
          <cell r="U39">
            <v>0</v>
          </cell>
          <cell r="V39">
            <v>0</v>
          </cell>
          <cell r="W39">
            <v>601200</v>
          </cell>
          <cell r="X39">
            <v>0</v>
          </cell>
          <cell r="Y39">
            <v>0</v>
          </cell>
          <cell r="Z39">
            <v>601200</v>
          </cell>
          <cell r="AA39">
            <v>601200</v>
          </cell>
          <cell r="AC39">
            <v>0</v>
          </cell>
          <cell r="AD39">
            <v>0</v>
          </cell>
          <cell r="AE39">
            <v>0</v>
          </cell>
          <cell r="AH39">
            <v>601200</v>
          </cell>
          <cell r="AI39">
            <v>44809</v>
          </cell>
          <cell r="AJ39" t="str">
            <v>TT DV T9, phí gửi xe T9/2022, tiền nước sinh hoạt T08/2022</v>
          </cell>
        </row>
        <row r="40">
          <cell r="B40">
            <v>606</v>
          </cell>
          <cell r="C40" t="str">
            <v>CT1.606</v>
          </cell>
          <cell r="D40" t="str">
            <v>6</v>
          </cell>
          <cell r="E40" t="str">
            <v>Nguyễn Thị Dịu</v>
          </cell>
          <cell r="F40">
            <v>0</v>
          </cell>
          <cell r="G40">
            <v>72.099999999999994</v>
          </cell>
          <cell r="H40">
            <v>6000</v>
          </cell>
          <cell r="I40">
            <v>432599.99999999994</v>
          </cell>
          <cell r="J40">
            <v>0</v>
          </cell>
          <cell r="K40">
            <v>0</v>
          </cell>
          <cell r="L40">
            <v>0</v>
          </cell>
          <cell r="M40">
            <v>1</v>
          </cell>
          <cell r="N40">
            <v>80000</v>
          </cell>
          <cell r="O40">
            <v>80000</v>
          </cell>
          <cell r="P40">
            <v>0</v>
          </cell>
          <cell r="Q40">
            <v>0</v>
          </cell>
          <cell r="R40">
            <v>0</v>
          </cell>
          <cell r="S40">
            <v>537</v>
          </cell>
          <cell r="T40">
            <v>550</v>
          </cell>
          <cell r="U40">
            <v>13</v>
          </cell>
          <cell r="V40">
            <v>93019</v>
          </cell>
          <cell r="W40">
            <v>605619</v>
          </cell>
          <cell r="X40">
            <v>0</v>
          </cell>
          <cell r="Y40">
            <v>0</v>
          </cell>
          <cell r="Z40">
            <v>605619</v>
          </cell>
          <cell r="AA40">
            <v>0</v>
          </cell>
          <cell r="AC40">
            <v>605619</v>
          </cell>
          <cell r="AD40">
            <v>605619</v>
          </cell>
          <cell r="AE40">
            <v>0</v>
          </cell>
        </row>
        <row r="41">
          <cell r="B41">
            <v>607</v>
          </cell>
          <cell r="C41" t="str">
            <v>CT1.607</v>
          </cell>
          <cell r="D41" t="str">
            <v>6</v>
          </cell>
          <cell r="E41" t="str">
            <v>Nguyễn Duy Tú</v>
          </cell>
          <cell r="F41">
            <v>0</v>
          </cell>
          <cell r="G41">
            <v>60.2</v>
          </cell>
          <cell r="H41">
            <v>6000</v>
          </cell>
          <cell r="I41">
            <v>361200</v>
          </cell>
          <cell r="J41">
            <v>0</v>
          </cell>
          <cell r="K41">
            <v>0</v>
          </cell>
          <cell r="L41">
            <v>0</v>
          </cell>
          <cell r="M41">
            <v>1</v>
          </cell>
          <cell r="N41">
            <v>80000</v>
          </cell>
          <cell r="O41">
            <v>80000</v>
          </cell>
          <cell r="P41">
            <v>0</v>
          </cell>
          <cell r="Q41">
            <v>0</v>
          </cell>
          <cell r="R41">
            <v>0</v>
          </cell>
          <cell r="S41">
            <v>335</v>
          </cell>
          <cell r="T41">
            <v>344</v>
          </cell>
          <cell r="U41">
            <v>9</v>
          </cell>
          <cell r="V41">
            <v>61821</v>
          </cell>
          <cell r="W41">
            <v>503021</v>
          </cell>
          <cell r="X41">
            <v>0</v>
          </cell>
          <cell r="Y41">
            <v>0</v>
          </cell>
          <cell r="Z41">
            <v>503021</v>
          </cell>
          <cell r="AA41">
            <v>503021</v>
          </cell>
          <cell r="AC41">
            <v>0</v>
          </cell>
          <cell r="AD41">
            <v>0</v>
          </cell>
          <cell r="AE41">
            <v>0</v>
          </cell>
          <cell r="AH41">
            <v>503021</v>
          </cell>
          <cell r="AI41">
            <v>44809</v>
          </cell>
          <cell r="AJ41" t="str">
            <v>TT DV T9, phí gửi xe T9/2022, tiền nước sinh hoạt T08/2022</v>
          </cell>
        </row>
        <row r="42">
          <cell r="B42">
            <v>608</v>
          </cell>
          <cell r="C42" t="str">
            <v>CT1.608</v>
          </cell>
          <cell r="D42" t="str">
            <v>6</v>
          </cell>
          <cell r="E42" t="str">
            <v>Nguyễn Thị Tâm</v>
          </cell>
          <cell r="F42">
            <v>0</v>
          </cell>
          <cell r="G42">
            <v>99.4</v>
          </cell>
          <cell r="H42">
            <v>6000</v>
          </cell>
          <cell r="I42">
            <v>596400</v>
          </cell>
          <cell r="J42">
            <v>1</v>
          </cell>
          <cell r="K42">
            <v>1600000</v>
          </cell>
          <cell r="L42">
            <v>1600000</v>
          </cell>
          <cell r="M42">
            <v>2</v>
          </cell>
          <cell r="N42">
            <v>80000</v>
          </cell>
          <cell r="O42">
            <v>160000</v>
          </cell>
          <cell r="P42">
            <v>1</v>
          </cell>
          <cell r="Q42">
            <v>0</v>
          </cell>
          <cell r="R42">
            <v>0</v>
          </cell>
          <cell r="S42">
            <v>12</v>
          </cell>
          <cell r="T42">
            <v>12</v>
          </cell>
          <cell r="U42">
            <v>0</v>
          </cell>
          <cell r="V42">
            <v>0</v>
          </cell>
          <cell r="W42">
            <v>2356400</v>
          </cell>
          <cell r="X42">
            <v>0</v>
          </cell>
          <cell r="Y42">
            <v>0</v>
          </cell>
          <cell r="Z42">
            <v>2356400</v>
          </cell>
          <cell r="AA42">
            <v>2356400</v>
          </cell>
          <cell r="AC42">
            <v>0</v>
          </cell>
          <cell r="AD42">
            <v>0</v>
          </cell>
          <cell r="AE42">
            <v>0</v>
          </cell>
          <cell r="AH42">
            <v>2356400</v>
          </cell>
          <cell r="AI42">
            <v>44807</v>
          </cell>
          <cell r="AJ42" t="str">
            <v>TT DV T9, phí gửi xe T9/2022, tiền nước sinh hoạt T08/2022</v>
          </cell>
        </row>
        <row r="43">
          <cell r="B43">
            <v>609</v>
          </cell>
          <cell r="C43" t="str">
            <v>CT1.609</v>
          </cell>
          <cell r="D43" t="str">
            <v>6</v>
          </cell>
          <cell r="E43" t="str">
            <v>Lê Quý An</v>
          </cell>
          <cell r="F43">
            <v>0</v>
          </cell>
          <cell r="G43">
            <v>65.900000000000006</v>
          </cell>
          <cell r="H43">
            <v>6000</v>
          </cell>
          <cell r="I43">
            <v>395400.00000000006</v>
          </cell>
          <cell r="J43">
            <v>0</v>
          </cell>
          <cell r="K43">
            <v>0</v>
          </cell>
          <cell r="L43">
            <v>0</v>
          </cell>
          <cell r="M43">
            <v>3</v>
          </cell>
          <cell r="N43">
            <v>80000</v>
          </cell>
          <cell r="O43">
            <v>240000</v>
          </cell>
          <cell r="P43">
            <v>0</v>
          </cell>
          <cell r="Q43">
            <v>0</v>
          </cell>
          <cell r="R43">
            <v>0</v>
          </cell>
          <cell r="S43">
            <v>508</v>
          </cell>
          <cell r="T43">
            <v>526</v>
          </cell>
          <cell r="U43">
            <v>18</v>
          </cell>
          <cell r="V43">
            <v>133569</v>
          </cell>
          <cell r="W43">
            <v>768969</v>
          </cell>
          <cell r="X43">
            <v>0</v>
          </cell>
          <cell r="Y43">
            <v>0</v>
          </cell>
          <cell r="Z43">
            <v>768969</v>
          </cell>
          <cell r="AA43">
            <v>768969</v>
          </cell>
          <cell r="AC43">
            <v>0</v>
          </cell>
          <cell r="AD43">
            <v>0</v>
          </cell>
          <cell r="AE43">
            <v>0</v>
          </cell>
          <cell r="AH43">
            <v>768969</v>
          </cell>
          <cell r="AI43">
            <v>44805</v>
          </cell>
          <cell r="AJ43" t="str">
            <v>TT DV T9, phí gửi xe T9/2022, tiền nước sinh hoạt T08/2022</v>
          </cell>
        </row>
        <row r="44">
          <cell r="B44">
            <v>610</v>
          </cell>
          <cell r="C44" t="str">
            <v>CT1.610</v>
          </cell>
          <cell r="D44" t="str">
            <v>6</v>
          </cell>
          <cell r="E44" t="str">
            <v>Nguyễn Xuân Trường</v>
          </cell>
          <cell r="F44">
            <v>0</v>
          </cell>
          <cell r="G44">
            <v>93.8</v>
          </cell>
          <cell r="H44">
            <v>6000</v>
          </cell>
          <cell r="I44">
            <v>562800</v>
          </cell>
          <cell r="J44">
            <v>1</v>
          </cell>
          <cell r="K44">
            <v>1600000</v>
          </cell>
          <cell r="L44">
            <v>1600000</v>
          </cell>
          <cell r="M44">
            <v>2</v>
          </cell>
          <cell r="N44">
            <v>80000</v>
          </cell>
          <cell r="O44">
            <v>160000</v>
          </cell>
          <cell r="P44">
            <v>0</v>
          </cell>
          <cell r="Q44">
            <v>0</v>
          </cell>
          <cell r="R44">
            <v>0</v>
          </cell>
          <cell r="S44">
            <v>158</v>
          </cell>
          <cell r="T44">
            <v>166</v>
          </cell>
          <cell r="U44">
            <v>8</v>
          </cell>
          <cell r="V44">
            <v>54952</v>
          </cell>
          <cell r="W44">
            <v>2377752</v>
          </cell>
          <cell r="X44">
            <v>0</v>
          </cell>
          <cell r="Y44">
            <v>0</v>
          </cell>
          <cell r="Z44">
            <v>2377752</v>
          </cell>
          <cell r="AA44">
            <v>0</v>
          </cell>
          <cell r="AC44">
            <v>2377752</v>
          </cell>
          <cell r="AD44">
            <v>2377752</v>
          </cell>
          <cell r="AE44">
            <v>0</v>
          </cell>
        </row>
        <row r="45">
          <cell r="B45">
            <v>611</v>
          </cell>
          <cell r="C45" t="str">
            <v>CT1.611</v>
          </cell>
          <cell r="D45" t="str">
            <v>6</v>
          </cell>
          <cell r="E45" t="str">
            <v>Nguyễn Hồng ngân</v>
          </cell>
          <cell r="F45">
            <v>0</v>
          </cell>
          <cell r="G45">
            <v>87.6</v>
          </cell>
          <cell r="H45">
            <v>6000</v>
          </cell>
          <cell r="I45">
            <v>525600</v>
          </cell>
          <cell r="J45">
            <v>1</v>
          </cell>
          <cell r="K45">
            <v>1600000</v>
          </cell>
          <cell r="L45">
            <v>1600000</v>
          </cell>
          <cell r="M45">
            <v>2</v>
          </cell>
          <cell r="N45">
            <v>80000</v>
          </cell>
          <cell r="O45">
            <v>160000</v>
          </cell>
          <cell r="P45">
            <v>0</v>
          </cell>
          <cell r="Q45">
            <v>0</v>
          </cell>
          <cell r="R45">
            <v>0</v>
          </cell>
          <cell r="S45">
            <v>438</v>
          </cell>
          <cell r="T45">
            <v>451</v>
          </cell>
          <cell r="U45">
            <v>13</v>
          </cell>
          <cell r="V45">
            <v>93019</v>
          </cell>
          <cell r="W45">
            <v>2378619</v>
          </cell>
          <cell r="X45">
            <v>0</v>
          </cell>
          <cell r="Y45">
            <v>0</v>
          </cell>
          <cell r="Z45">
            <v>2378619</v>
          </cell>
          <cell r="AA45">
            <v>2378619</v>
          </cell>
          <cell r="AC45">
            <v>0</v>
          </cell>
          <cell r="AD45">
            <v>0</v>
          </cell>
          <cell r="AE45">
            <v>0</v>
          </cell>
          <cell r="AH45">
            <v>2378619</v>
          </cell>
          <cell r="AI45">
            <v>44806</v>
          </cell>
          <cell r="AJ45" t="str">
            <v>TT DV T9, phí gửi xe T9/2022, tiền nước sinh hoạt T08/2022</v>
          </cell>
        </row>
        <row r="46">
          <cell r="B46">
            <v>701</v>
          </cell>
          <cell r="C46" t="str">
            <v>CT1.701</v>
          </cell>
          <cell r="D46" t="str">
            <v>7</v>
          </cell>
          <cell r="E46" t="str">
            <v>Đặng Triều Anh</v>
          </cell>
          <cell r="F46">
            <v>0</v>
          </cell>
          <cell r="G46">
            <v>87.6</v>
          </cell>
          <cell r="H46">
            <v>6000</v>
          </cell>
          <cell r="I46">
            <v>525600</v>
          </cell>
          <cell r="J46">
            <v>1</v>
          </cell>
          <cell r="K46">
            <v>1600000</v>
          </cell>
          <cell r="L46">
            <v>1600000</v>
          </cell>
          <cell r="M46">
            <v>2</v>
          </cell>
          <cell r="N46">
            <v>80000</v>
          </cell>
          <cell r="O46">
            <v>160000</v>
          </cell>
          <cell r="P46">
            <v>0</v>
          </cell>
          <cell r="Q46">
            <v>0</v>
          </cell>
          <cell r="R46">
            <v>0</v>
          </cell>
          <cell r="S46">
            <v>741</v>
          </cell>
          <cell r="T46">
            <v>764</v>
          </cell>
          <cell r="U46">
            <v>23</v>
          </cell>
          <cell r="V46">
            <v>179696</v>
          </cell>
          <cell r="W46">
            <v>2465296</v>
          </cell>
          <cell r="X46">
            <v>0</v>
          </cell>
          <cell r="Y46">
            <v>0</v>
          </cell>
          <cell r="Z46">
            <v>2465296</v>
          </cell>
          <cell r="AA46">
            <v>2465296</v>
          </cell>
          <cell r="AC46">
            <v>0</v>
          </cell>
          <cell r="AD46">
            <v>0</v>
          </cell>
          <cell r="AE46">
            <v>0</v>
          </cell>
          <cell r="AH46">
            <v>2465296</v>
          </cell>
          <cell r="AI46">
            <v>44810</v>
          </cell>
          <cell r="AJ46" t="str">
            <v>TT DV T9, phí gửi xe T9/2022, tiền nước sinh hoạt T08/2022</v>
          </cell>
        </row>
        <row r="47">
          <cell r="B47">
            <v>702</v>
          </cell>
          <cell r="C47" t="str">
            <v>CT1.702</v>
          </cell>
          <cell r="D47" t="str">
            <v>7</v>
          </cell>
          <cell r="E47" t="str">
            <v>Trần Xuân Sơn</v>
          </cell>
          <cell r="F47">
            <v>0</v>
          </cell>
          <cell r="G47">
            <v>93.8</v>
          </cell>
          <cell r="H47">
            <v>6000</v>
          </cell>
          <cell r="I47">
            <v>562800</v>
          </cell>
          <cell r="J47">
            <v>1</v>
          </cell>
          <cell r="K47">
            <v>1600000</v>
          </cell>
          <cell r="L47">
            <v>1600000</v>
          </cell>
          <cell r="M47">
            <v>2</v>
          </cell>
          <cell r="N47">
            <v>80000</v>
          </cell>
          <cell r="O47">
            <v>160000</v>
          </cell>
          <cell r="P47">
            <v>0</v>
          </cell>
          <cell r="Q47">
            <v>0</v>
          </cell>
          <cell r="R47">
            <v>0</v>
          </cell>
          <cell r="S47">
            <v>550</v>
          </cell>
          <cell r="T47">
            <v>568</v>
          </cell>
          <cell r="U47">
            <v>18</v>
          </cell>
          <cell r="V47">
            <v>133569</v>
          </cell>
          <cell r="W47">
            <v>2456369</v>
          </cell>
          <cell r="X47">
            <v>0</v>
          </cell>
          <cell r="Y47">
            <v>0</v>
          </cell>
          <cell r="Z47">
            <v>2456369</v>
          </cell>
          <cell r="AA47">
            <v>0</v>
          </cell>
          <cell r="AC47">
            <v>2456369</v>
          </cell>
          <cell r="AD47">
            <v>2456369</v>
          </cell>
          <cell r="AE47">
            <v>0</v>
          </cell>
        </row>
        <row r="48">
          <cell r="B48">
            <v>703</v>
          </cell>
          <cell r="C48" t="str">
            <v>CT1.703</v>
          </cell>
          <cell r="D48" t="str">
            <v>7</v>
          </cell>
          <cell r="E48" t="str">
            <v>Lê Duy Cường</v>
          </cell>
          <cell r="F48">
            <v>0</v>
          </cell>
          <cell r="G48">
            <v>65.900000000000006</v>
          </cell>
          <cell r="H48">
            <v>6000</v>
          </cell>
          <cell r="I48">
            <v>395400.00000000006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348</v>
          </cell>
          <cell r="T48">
            <v>357</v>
          </cell>
          <cell r="U48">
            <v>9</v>
          </cell>
          <cell r="V48">
            <v>61821</v>
          </cell>
          <cell r="W48">
            <v>457221.00000000006</v>
          </cell>
          <cell r="X48">
            <v>0</v>
          </cell>
          <cell r="Y48">
            <v>0</v>
          </cell>
          <cell r="Z48">
            <v>457221</v>
          </cell>
          <cell r="AA48">
            <v>457221</v>
          </cell>
          <cell r="AC48">
            <v>0</v>
          </cell>
          <cell r="AD48">
            <v>0</v>
          </cell>
          <cell r="AE48">
            <v>0</v>
          </cell>
          <cell r="AH48">
            <v>457221</v>
          </cell>
          <cell r="AI48">
            <v>44808</v>
          </cell>
          <cell r="AJ48" t="str">
            <v>TT DV T9, phí gửi xe T9/2022, tiền nước sinh hoạt T08/2022</v>
          </cell>
        </row>
        <row r="49">
          <cell r="B49">
            <v>704</v>
          </cell>
          <cell r="C49" t="str">
            <v>CT1.704</v>
          </cell>
          <cell r="D49" t="str">
            <v>7</v>
          </cell>
          <cell r="E49" t="str">
            <v>Đỗ Thị Kim Trung</v>
          </cell>
          <cell r="F49">
            <v>0</v>
          </cell>
          <cell r="G49">
            <v>99.4</v>
          </cell>
          <cell r="H49">
            <v>6000</v>
          </cell>
          <cell r="I49">
            <v>596400</v>
          </cell>
          <cell r="J49">
            <v>1</v>
          </cell>
          <cell r="K49">
            <v>1600000</v>
          </cell>
          <cell r="L49">
            <v>1600000</v>
          </cell>
          <cell r="M49">
            <v>3</v>
          </cell>
          <cell r="N49">
            <v>80000</v>
          </cell>
          <cell r="O49">
            <v>240000</v>
          </cell>
          <cell r="P49">
            <v>0</v>
          </cell>
          <cell r="Q49">
            <v>0</v>
          </cell>
          <cell r="R49">
            <v>0</v>
          </cell>
          <cell r="S49">
            <v>498</v>
          </cell>
          <cell r="T49">
            <v>512</v>
          </cell>
          <cell r="U49">
            <v>14</v>
          </cell>
          <cell r="V49">
            <v>101129</v>
          </cell>
          <cell r="W49">
            <v>2537529</v>
          </cell>
          <cell r="X49">
            <v>0</v>
          </cell>
          <cell r="Y49">
            <v>0</v>
          </cell>
          <cell r="Z49">
            <v>2537529</v>
          </cell>
          <cell r="AA49">
            <v>2537529</v>
          </cell>
          <cell r="AC49">
            <v>0</v>
          </cell>
          <cell r="AD49">
            <v>0</v>
          </cell>
          <cell r="AE49">
            <v>0</v>
          </cell>
          <cell r="AH49">
            <v>2537529</v>
          </cell>
          <cell r="AI49">
            <v>44809</v>
          </cell>
          <cell r="AJ49" t="str">
            <v>TT DV T9, phí gửi xe T9/2022, tiền nước sinh hoạt T08/2022</v>
          </cell>
        </row>
        <row r="50">
          <cell r="B50">
            <v>705</v>
          </cell>
          <cell r="C50" t="str">
            <v>CT1.705</v>
          </cell>
          <cell r="D50" t="str">
            <v>7</v>
          </cell>
          <cell r="E50" t="str">
            <v>Hoàng Trần Thạch</v>
          </cell>
          <cell r="F50">
            <v>0</v>
          </cell>
          <cell r="G50">
            <v>60.2</v>
          </cell>
          <cell r="H50">
            <v>6000</v>
          </cell>
          <cell r="I50">
            <v>361200</v>
          </cell>
          <cell r="J50">
            <v>1</v>
          </cell>
          <cell r="K50">
            <v>1600000</v>
          </cell>
          <cell r="L50">
            <v>1600000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137</v>
          </cell>
          <cell r="T50">
            <v>143</v>
          </cell>
          <cell r="U50">
            <v>6</v>
          </cell>
          <cell r="V50">
            <v>41214</v>
          </cell>
          <cell r="W50">
            <v>2002414</v>
          </cell>
          <cell r="X50">
            <v>0</v>
          </cell>
          <cell r="Y50">
            <v>0</v>
          </cell>
          <cell r="Z50">
            <v>2002414</v>
          </cell>
          <cell r="AA50">
            <v>2002414</v>
          </cell>
          <cell r="AC50">
            <v>0</v>
          </cell>
          <cell r="AD50">
            <v>0</v>
          </cell>
          <cell r="AE50">
            <v>0</v>
          </cell>
          <cell r="AH50">
            <v>2002414</v>
          </cell>
          <cell r="AI50">
            <v>44809</v>
          </cell>
          <cell r="AJ50" t="str">
            <v>TT DV T9, phí gửi xe T9/2022, tiền nước sinh hoạt T08/2022</v>
          </cell>
        </row>
        <row r="51">
          <cell r="B51">
            <v>706</v>
          </cell>
          <cell r="C51" t="str">
            <v>CT1.706</v>
          </cell>
          <cell r="D51" t="str">
            <v>7</v>
          </cell>
          <cell r="E51" t="str">
            <v>Nguyễn Thị Minh Chiến</v>
          </cell>
          <cell r="F51">
            <v>0</v>
          </cell>
          <cell r="G51">
            <v>72.099999999999994</v>
          </cell>
          <cell r="H51">
            <v>6000</v>
          </cell>
          <cell r="I51">
            <v>432599.99999999994</v>
          </cell>
          <cell r="J51">
            <v>0</v>
          </cell>
          <cell r="K51">
            <v>0</v>
          </cell>
          <cell r="L51">
            <v>0</v>
          </cell>
          <cell r="M51">
            <v>2</v>
          </cell>
          <cell r="N51">
            <v>80000</v>
          </cell>
          <cell r="O51">
            <v>160000</v>
          </cell>
          <cell r="P51">
            <v>0</v>
          </cell>
          <cell r="Q51">
            <v>0</v>
          </cell>
          <cell r="R51">
            <v>0</v>
          </cell>
          <cell r="S51">
            <v>506</v>
          </cell>
          <cell r="T51">
            <v>521</v>
          </cell>
          <cell r="U51">
            <v>15</v>
          </cell>
          <cell r="V51">
            <v>109239</v>
          </cell>
          <cell r="W51">
            <v>701839</v>
          </cell>
          <cell r="X51">
            <v>0</v>
          </cell>
          <cell r="Y51">
            <v>0</v>
          </cell>
          <cell r="Z51">
            <v>701839</v>
          </cell>
          <cell r="AA51">
            <v>701839</v>
          </cell>
          <cell r="AC51">
            <v>0</v>
          </cell>
          <cell r="AD51">
            <v>0</v>
          </cell>
          <cell r="AE51">
            <v>0</v>
          </cell>
          <cell r="AG51">
            <v>701839</v>
          </cell>
          <cell r="AI51">
            <v>44809</v>
          </cell>
          <cell r="AJ51" t="str">
            <v>TT DV T9, phí gửi xe T9/2022, tiền nước sinh hoạt T08/2022</v>
          </cell>
        </row>
        <row r="52">
          <cell r="B52">
            <v>707</v>
          </cell>
          <cell r="C52" t="str">
            <v>CT1.707</v>
          </cell>
          <cell r="D52" t="str">
            <v>7</v>
          </cell>
          <cell r="E52" t="str">
            <v>Nguyễn Thị Bên</v>
          </cell>
          <cell r="F52">
            <v>0</v>
          </cell>
          <cell r="G52">
            <v>60.2</v>
          </cell>
          <cell r="H52">
            <v>6000</v>
          </cell>
          <cell r="I52">
            <v>361200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145</v>
          </cell>
          <cell r="T52">
            <v>149</v>
          </cell>
          <cell r="U52">
            <v>4</v>
          </cell>
          <cell r="V52">
            <v>27476</v>
          </cell>
          <cell r="W52">
            <v>388676</v>
          </cell>
          <cell r="X52">
            <v>0</v>
          </cell>
          <cell r="Y52">
            <v>0</v>
          </cell>
          <cell r="Z52">
            <v>388676</v>
          </cell>
          <cell r="AA52">
            <v>388676</v>
          </cell>
          <cell r="AC52">
            <v>0</v>
          </cell>
          <cell r="AD52">
            <v>0</v>
          </cell>
          <cell r="AE52">
            <v>0</v>
          </cell>
          <cell r="AG52">
            <v>388676</v>
          </cell>
          <cell r="AI52">
            <v>44805</v>
          </cell>
          <cell r="AJ52" t="str">
            <v>TT DV T9, phí gửi xe T9/2022, tiền nước sinh hoạt T08/2022</v>
          </cell>
        </row>
        <row r="53">
          <cell r="B53">
            <v>708</v>
          </cell>
          <cell r="C53" t="str">
            <v>CT1.708</v>
          </cell>
          <cell r="D53" t="str">
            <v>7</v>
          </cell>
          <cell r="E53" t="str">
            <v>Trần Thị Quý</v>
          </cell>
          <cell r="F53">
            <v>0</v>
          </cell>
          <cell r="G53">
            <v>99.4</v>
          </cell>
          <cell r="H53">
            <v>6000</v>
          </cell>
          <cell r="I53">
            <v>596400</v>
          </cell>
          <cell r="J53">
            <v>1</v>
          </cell>
          <cell r="K53">
            <v>1600000</v>
          </cell>
          <cell r="L53">
            <v>1600000</v>
          </cell>
          <cell r="M53">
            <v>2</v>
          </cell>
          <cell r="N53">
            <v>80000</v>
          </cell>
          <cell r="O53">
            <v>160000</v>
          </cell>
          <cell r="P53">
            <v>1</v>
          </cell>
          <cell r="Q53">
            <v>0</v>
          </cell>
          <cell r="R53">
            <v>0</v>
          </cell>
          <cell r="S53">
            <v>711</v>
          </cell>
          <cell r="T53">
            <v>733</v>
          </cell>
          <cell r="U53">
            <v>22</v>
          </cell>
          <cell r="V53">
            <v>169727</v>
          </cell>
          <cell r="W53">
            <v>2526127</v>
          </cell>
          <cell r="X53">
            <v>0</v>
          </cell>
          <cell r="Y53">
            <v>0</v>
          </cell>
          <cell r="Z53">
            <v>2526127</v>
          </cell>
          <cell r="AA53">
            <v>2526127</v>
          </cell>
          <cell r="AC53">
            <v>0</v>
          </cell>
          <cell r="AD53">
            <v>0</v>
          </cell>
          <cell r="AE53">
            <v>0</v>
          </cell>
          <cell r="AH53">
            <v>2526127</v>
          </cell>
          <cell r="AI53">
            <v>44806</v>
          </cell>
          <cell r="AJ53" t="str">
            <v>TT DV T9, phí gửi xe T9/2022, tiền nước sinh hoạt T08/2022</v>
          </cell>
        </row>
        <row r="54">
          <cell r="B54">
            <v>709</v>
          </cell>
          <cell r="C54" t="str">
            <v>CT1.709</v>
          </cell>
          <cell r="D54" t="str">
            <v>7</v>
          </cell>
          <cell r="E54" t="str">
            <v>Phạm Thế Trì</v>
          </cell>
          <cell r="F54">
            <v>0</v>
          </cell>
          <cell r="G54">
            <v>65.900000000000006</v>
          </cell>
          <cell r="H54">
            <v>6000</v>
          </cell>
          <cell r="I54">
            <v>395400.00000000006</v>
          </cell>
          <cell r="J54">
            <v>0</v>
          </cell>
          <cell r="K54">
            <v>0</v>
          </cell>
          <cell r="L54">
            <v>0</v>
          </cell>
          <cell r="M54">
            <v>1</v>
          </cell>
          <cell r="N54">
            <v>80000</v>
          </cell>
          <cell r="O54">
            <v>80000</v>
          </cell>
          <cell r="P54">
            <v>0</v>
          </cell>
          <cell r="Q54">
            <v>0</v>
          </cell>
          <cell r="R54">
            <v>0</v>
          </cell>
          <cell r="S54">
            <v>151</v>
          </cell>
          <cell r="T54">
            <v>157</v>
          </cell>
          <cell r="U54">
            <v>6</v>
          </cell>
          <cell r="V54">
            <v>41214</v>
          </cell>
          <cell r="W54">
            <v>516614.00000000006</v>
          </cell>
          <cell r="X54">
            <v>0</v>
          </cell>
          <cell r="Y54">
            <v>0</v>
          </cell>
          <cell r="Z54">
            <v>516614</v>
          </cell>
          <cell r="AA54">
            <v>0</v>
          </cell>
          <cell r="AC54">
            <v>516614</v>
          </cell>
          <cell r="AD54">
            <v>516614</v>
          </cell>
          <cell r="AE54">
            <v>0</v>
          </cell>
        </row>
        <row r="55">
          <cell r="B55">
            <v>710</v>
          </cell>
          <cell r="C55" t="str">
            <v>CT1.710</v>
          </cell>
          <cell r="D55" t="str">
            <v>7</v>
          </cell>
          <cell r="E55" t="str">
            <v>Trần Ngọc Duy</v>
          </cell>
          <cell r="F55">
            <v>0</v>
          </cell>
          <cell r="G55">
            <v>93.8</v>
          </cell>
          <cell r="H55">
            <v>6000</v>
          </cell>
          <cell r="I55">
            <v>562800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  <cell r="R55">
            <v>0</v>
          </cell>
          <cell r="S55">
            <v>541</v>
          </cell>
          <cell r="T55">
            <v>543</v>
          </cell>
          <cell r="U55">
            <v>2</v>
          </cell>
          <cell r="V55">
            <v>13738</v>
          </cell>
          <cell r="W55">
            <v>576538</v>
          </cell>
          <cell r="X55">
            <v>0</v>
          </cell>
          <cell r="Y55">
            <v>0</v>
          </cell>
          <cell r="Z55">
            <v>576538</v>
          </cell>
          <cell r="AA55">
            <v>576538</v>
          </cell>
          <cell r="AC55">
            <v>0</v>
          </cell>
          <cell r="AD55">
            <v>0</v>
          </cell>
          <cell r="AE55">
            <v>0</v>
          </cell>
          <cell r="AH55">
            <v>576538</v>
          </cell>
          <cell r="AI55">
            <v>44806</v>
          </cell>
          <cell r="AJ55" t="str">
            <v>TT DV T9, phí gửi xe T9/2022, tiền nước sinh hoạt T08/2022</v>
          </cell>
        </row>
        <row r="56">
          <cell r="B56">
            <v>711</v>
          </cell>
          <cell r="C56" t="str">
            <v>CT1.711</v>
          </cell>
          <cell r="D56" t="str">
            <v>7</v>
          </cell>
          <cell r="E56" t="str">
            <v>Nguyễn Thị Chung</v>
          </cell>
          <cell r="F56">
            <v>0</v>
          </cell>
          <cell r="G56">
            <v>87.6</v>
          </cell>
          <cell r="H56">
            <v>6000</v>
          </cell>
          <cell r="I56">
            <v>525600</v>
          </cell>
          <cell r="J56">
            <v>0</v>
          </cell>
          <cell r="K56">
            <v>0</v>
          </cell>
          <cell r="L56">
            <v>0</v>
          </cell>
          <cell r="M56">
            <v>3</v>
          </cell>
          <cell r="N56">
            <v>80000</v>
          </cell>
          <cell r="O56">
            <v>240000</v>
          </cell>
          <cell r="P56">
            <v>0</v>
          </cell>
          <cell r="Q56">
            <v>0</v>
          </cell>
          <cell r="R56">
            <v>0</v>
          </cell>
          <cell r="S56">
            <v>97</v>
          </cell>
          <cell r="T56">
            <v>100</v>
          </cell>
          <cell r="U56">
            <v>3</v>
          </cell>
          <cell r="V56">
            <v>20607</v>
          </cell>
          <cell r="W56">
            <v>786207</v>
          </cell>
          <cell r="X56">
            <v>0</v>
          </cell>
          <cell r="Y56">
            <v>0</v>
          </cell>
          <cell r="Z56">
            <v>786207</v>
          </cell>
          <cell r="AA56">
            <v>786207</v>
          </cell>
          <cell r="AC56">
            <v>0</v>
          </cell>
          <cell r="AD56">
            <v>0</v>
          </cell>
          <cell r="AE56">
            <v>0</v>
          </cell>
          <cell r="AH56">
            <v>786207</v>
          </cell>
          <cell r="AI56">
            <v>44809</v>
          </cell>
          <cell r="AJ56" t="str">
            <v>TT DV T9, phí gửi xe T9/2022, tiền nước sinh hoạt T08/2022</v>
          </cell>
        </row>
        <row r="57">
          <cell r="B57">
            <v>801</v>
          </cell>
          <cell r="C57" t="str">
            <v>CT1.801</v>
          </cell>
          <cell r="D57" t="str">
            <v>8</v>
          </cell>
          <cell r="E57" t="str">
            <v>Đỗ Thành Thông</v>
          </cell>
          <cell r="F57">
            <v>0</v>
          </cell>
          <cell r="G57">
            <v>88.5</v>
          </cell>
          <cell r="H57">
            <v>6000</v>
          </cell>
          <cell r="I57">
            <v>531000</v>
          </cell>
          <cell r="J57">
            <v>1</v>
          </cell>
          <cell r="K57">
            <v>1600000</v>
          </cell>
          <cell r="L57">
            <v>1600000</v>
          </cell>
          <cell r="M57">
            <v>2</v>
          </cell>
          <cell r="N57">
            <v>80000</v>
          </cell>
          <cell r="O57">
            <v>160000</v>
          </cell>
          <cell r="P57">
            <v>0</v>
          </cell>
          <cell r="Q57">
            <v>0</v>
          </cell>
          <cell r="R57">
            <v>0</v>
          </cell>
          <cell r="S57">
            <v>687</v>
          </cell>
          <cell r="T57">
            <v>706</v>
          </cell>
          <cell r="U57">
            <v>19</v>
          </cell>
          <cell r="V57">
            <v>141679</v>
          </cell>
          <cell r="W57">
            <v>2432679</v>
          </cell>
          <cell r="X57">
            <v>0</v>
          </cell>
          <cell r="Y57">
            <v>0</v>
          </cell>
          <cell r="Z57">
            <v>2432679</v>
          </cell>
          <cell r="AA57">
            <v>0</v>
          </cell>
          <cell r="AC57">
            <v>2432679</v>
          </cell>
          <cell r="AD57">
            <v>2432679</v>
          </cell>
          <cell r="AE57">
            <v>0</v>
          </cell>
        </row>
        <row r="58">
          <cell r="B58">
            <v>802</v>
          </cell>
          <cell r="C58" t="str">
            <v>CT1.802</v>
          </cell>
          <cell r="D58" t="str">
            <v>8</v>
          </cell>
          <cell r="E58" t="str">
            <v>Đinh Thị Mai Phương</v>
          </cell>
          <cell r="F58">
            <v>0</v>
          </cell>
          <cell r="G58">
            <v>94.1</v>
          </cell>
          <cell r="H58">
            <v>6000</v>
          </cell>
          <cell r="I58">
            <v>564600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341</v>
          </cell>
          <cell r="T58">
            <v>354</v>
          </cell>
          <cell r="U58">
            <v>13</v>
          </cell>
          <cell r="V58">
            <v>93019</v>
          </cell>
          <cell r="W58">
            <v>657619</v>
          </cell>
          <cell r="X58">
            <v>0</v>
          </cell>
          <cell r="Y58">
            <v>0</v>
          </cell>
          <cell r="Z58">
            <v>657619</v>
          </cell>
          <cell r="AA58">
            <v>0</v>
          </cell>
          <cell r="AC58">
            <v>657619</v>
          </cell>
          <cell r="AD58">
            <v>657619</v>
          </cell>
          <cell r="AE58">
            <v>0</v>
          </cell>
        </row>
        <row r="59">
          <cell r="B59">
            <v>803</v>
          </cell>
          <cell r="C59" t="str">
            <v>CT1.803</v>
          </cell>
          <cell r="D59" t="str">
            <v>8</v>
          </cell>
          <cell r="E59" t="str">
            <v>Nguyễn Đình Sơn</v>
          </cell>
          <cell r="F59">
            <v>0</v>
          </cell>
          <cell r="G59">
            <v>65.900000000000006</v>
          </cell>
          <cell r="H59">
            <v>6000</v>
          </cell>
          <cell r="I59">
            <v>395400.00000000006</v>
          </cell>
          <cell r="J59">
            <v>0</v>
          </cell>
          <cell r="K59">
            <v>0</v>
          </cell>
          <cell r="L59">
            <v>0</v>
          </cell>
          <cell r="M59">
            <v>2</v>
          </cell>
          <cell r="N59">
            <v>80000</v>
          </cell>
          <cell r="O59">
            <v>160000</v>
          </cell>
          <cell r="P59">
            <v>0</v>
          </cell>
          <cell r="Q59">
            <v>0</v>
          </cell>
          <cell r="R59">
            <v>0</v>
          </cell>
          <cell r="S59">
            <v>291</v>
          </cell>
          <cell r="T59">
            <v>303</v>
          </cell>
          <cell r="U59">
            <v>12</v>
          </cell>
          <cell r="V59">
            <v>84909</v>
          </cell>
          <cell r="W59">
            <v>640309</v>
          </cell>
          <cell r="X59">
            <v>0</v>
          </cell>
          <cell r="Y59">
            <v>0</v>
          </cell>
          <cell r="Z59">
            <v>640309</v>
          </cell>
          <cell r="AA59">
            <v>640309</v>
          </cell>
          <cell r="AC59">
            <v>0</v>
          </cell>
          <cell r="AD59">
            <v>0</v>
          </cell>
          <cell r="AE59">
            <v>0</v>
          </cell>
          <cell r="AH59">
            <v>640309</v>
          </cell>
          <cell r="AI59">
            <v>44809</v>
          </cell>
          <cell r="AJ59" t="str">
            <v>TT DV T9, phí gửi xe T9/2022, tiền nước sinh hoạt T08/2022</v>
          </cell>
        </row>
        <row r="60">
          <cell r="B60">
            <v>804</v>
          </cell>
          <cell r="C60" t="str">
            <v>CT1.804</v>
          </cell>
          <cell r="D60" t="str">
            <v>8</v>
          </cell>
          <cell r="E60" t="str">
            <v>Nguyễn Bá Đồng</v>
          </cell>
          <cell r="F60">
            <v>-90000</v>
          </cell>
          <cell r="G60">
            <v>100.5</v>
          </cell>
          <cell r="H60">
            <v>6000</v>
          </cell>
          <cell r="I60">
            <v>603000</v>
          </cell>
          <cell r="J60">
            <v>0</v>
          </cell>
          <cell r="K60">
            <v>0</v>
          </cell>
          <cell r="L60">
            <v>0</v>
          </cell>
          <cell r="M60">
            <v>1</v>
          </cell>
          <cell r="N60">
            <v>80000</v>
          </cell>
          <cell r="O60">
            <v>80000</v>
          </cell>
          <cell r="P60">
            <v>0</v>
          </cell>
          <cell r="Q60">
            <v>0</v>
          </cell>
          <cell r="R60">
            <v>0</v>
          </cell>
          <cell r="S60">
            <v>334</v>
          </cell>
          <cell r="T60">
            <v>345</v>
          </cell>
          <cell r="U60">
            <v>11</v>
          </cell>
          <cell r="V60">
            <v>76799</v>
          </cell>
          <cell r="W60">
            <v>759799</v>
          </cell>
          <cell r="X60">
            <v>-90000</v>
          </cell>
          <cell r="Y60">
            <v>0</v>
          </cell>
          <cell r="Z60">
            <v>669799</v>
          </cell>
          <cell r="AA60">
            <v>0</v>
          </cell>
          <cell r="AC60">
            <v>669799</v>
          </cell>
          <cell r="AD60">
            <v>669799</v>
          </cell>
          <cell r="AE60">
            <v>0</v>
          </cell>
        </row>
        <row r="61">
          <cell r="B61">
            <v>805</v>
          </cell>
          <cell r="C61" t="str">
            <v>CT1.805</v>
          </cell>
          <cell r="D61" t="str">
            <v>8</v>
          </cell>
          <cell r="E61" t="str">
            <v>Lê Văn Giới</v>
          </cell>
          <cell r="F61">
            <v>0</v>
          </cell>
          <cell r="G61">
            <v>60.7</v>
          </cell>
          <cell r="H61">
            <v>6000</v>
          </cell>
          <cell r="I61">
            <v>364200</v>
          </cell>
          <cell r="J61">
            <v>0</v>
          </cell>
          <cell r="K61">
            <v>0</v>
          </cell>
          <cell r="L61">
            <v>0</v>
          </cell>
          <cell r="M61">
            <v>2</v>
          </cell>
          <cell r="N61">
            <v>80000</v>
          </cell>
          <cell r="O61">
            <v>160000</v>
          </cell>
          <cell r="P61">
            <v>0</v>
          </cell>
          <cell r="Q61">
            <v>0</v>
          </cell>
          <cell r="R61">
            <v>0</v>
          </cell>
          <cell r="S61">
            <v>411</v>
          </cell>
          <cell r="T61">
            <v>424</v>
          </cell>
          <cell r="U61">
            <v>13</v>
          </cell>
          <cell r="V61">
            <v>93019</v>
          </cell>
          <cell r="W61">
            <v>617219</v>
          </cell>
          <cell r="X61">
            <v>0</v>
          </cell>
          <cell r="Y61">
            <v>0</v>
          </cell>
          <cell r="Z61">
            <v>617219</v>
          </cell>
          <cell r="AA61">
            <v>617219</v>
          </cell>
          <cell r="AC61">
            <v>0</v>
          </cell>
          <cell r="AD61">
            <v>0</v>
          </cell>
          <cell r="AE61">
            <v>0</v>
          </cell>
          <cell r="AH61">
            <v>617219</v>
          </cell>
          <cell r="AI61">
            <v>44805</v>
          </cell>
          <cell r="AJ61" t="str">
            <v>TT DV T9, phí gửi xe T9/2022, tiền nước sinh hoạt T08/2022</v>
          </cell>
        </row>
        <row r="62">
          <cell r="B62">
            <v>806</v>
          </cell>
          <cell r="C62" t="str">
            <v>CT1.806</v>
          </cell>
          <cell r="D62" t="str">
            <v>8</v>
          </cell>
          <cell r="E62" t="str">
            <v>Nguyễn Văn Bích</v>
          </cell>
          <cell r="F62">
            <v>0</v>
          </cell>
          <cell r="G62">
            <v>72.099999999999994</v>
          </cell>
          <cell r="H62">
            <v>6000</v>
          </cell>
          <cell r="I62">
            <v>432599.99999999994</v>
          </cell>
          <cell r="J62">
            <v>1</v>
          </cell>
          <cell r="K62">
            <v>1600000</v>
          </cell>
          <cell r="L62">
            <v>1600000</v>
          </cell>
          <cell r="M62">
            <v>2</v>
          </cell>
          <cell r="N62">
            <v>80000</v>
          </cell>
          <cell r="O62">
            <v>160000</v>
          </cell>
          <cell r="P62">
            <v>0</v>
          </cell>
          <cell r="Q62">
            <v>0</v>
          </cell>
          <cell r="R62">
            <v>0</v>
          </cell>
          <cell r="S62">
            <v>472</v>
          </cell>
          <cell r="T62">
            <v>486</v>
          </cell>
          <cell r="U62">
            <v>14</v>
          </cell>
          <cell r="V62">
            <v>101129</v>
          </cell>
          <cell r="W62">
            <v>2293729</v>
          </cell>
          <cell r="X62">
            <v>0</v>
          </cell>
          <cell r="Y62">
            <v>0</v>
          </cell>
          <cell r="Z62">
            <v>2293729</v>
          </cell>
          <cell r="AA62">
            <v>2293729</v>
          </cell>
          <cell r="AC62">
            <v>0</v>
          </cell>
          <cell r="AD62">
            <v>0</v>
          </cell>
          <cell r="AE62">
            <v>0</v>
          </cell>
          <cell r="AH62">
            <v>2293729</v>
          </cell>
          <cell r="AI62">
            <v>44808</v>
          </cell>
          <cell r="AJ62" t="str">
            <v>TT DV T9, phí gửi xe T9/2022, tiền nước sinh hoạt T08/2022</v>
          </cell>
        </row>
        <row r="63">
          <cell r="B63">
            <v>807</v>
          </cell>
          <cell r="C63" t="str">
            <v>CT1.807</v>
          </cell>
          <cell r="D63" t="str">
            <v>8</v>
          </cell>
          <cell r="E63" t="str">
            <v>Đỗ Trung Hiếu</v>
          </cell>
          <cell r="F63">
            <v>0</v>
          </cell>
          <cell r="G63">
            <v>60.7</v>
          </cell>
          <cell r="H63">
            <v>6000</v>
          </cell>
          <cell r="I63">
            <v>364200</v>
          </cell>
          <cell r="J63">
            <v>0</v>
          </cell>
          <cell r="K63">
            <v>0</v>
          </cell>
          <cell r="L63">
            <v>0</v>
          </cell>
          <cell r="M63">
            <v>2</v>
          </cell>
          <cell r="N63">
            <v>80000</v>
          </cell>
          <cell r="O63">
            <v>160000</v>
          </cell>
          <cell r="P63">
            <v>1</v>
          </cell>
          <cell r="Q63">
            <v>0</v>
          </cell>
          <cell r="R63">
            <v>0</v>
          </cell>
          <cell r="S63">
            <v>446</v>
          </cell>
          <cell r="T63">
            <v>459</v>
          </cell>
          <cell r="U63">
            <v>13</v>
          </cell>
          <cell r="V63">
            <v>93019</v>
          </cell>
          <cell r="W63">
            <v>617219</v>
          </cell>
          <cell r="X63">
            <v>0</v>
          </cell>
          <cell r="Y63">
            <v>0</v>
          </cell>
          <cell r="Z63">
            <v>617219</v>
          </cell>
          <cell r="AA63">
            <v>0</v>
          </cell>
          <cell r="AC63">
            <v>617219</v>
          </cell>
          <cell r="AD63">
            <v>617219</v>
          </cell>
          <cell r="AE63">
            <v>0</v>
          </cell>
        </row>
        <row r="64">
          <cell r="B64">
            <v>808</v>
          </cell>
          <cell r="C64" t="str">
            <v>CT1.808</v>
          </cell>
          <cell r="D64" t="str">
            <v>8</v>
          </cell>
          <cell r="E64" t="str">
            <v>Đỗ Hữu Tuấn</v>
          </cell>
          <cell r="F64">
            <v>0</v>
          </cell>
          <cell r="G64">
            <v>100.5</v>
          </cell>
          <cell r="H64">
            <v>6000</v>
          </cell>
          <cell r="I64">
            <v>603000</v>
          </cell>
          <cell r="J64">
            <v>0</v>
          </cell>
          <cell r="K64">
            <v>0</v>
          </cell>
          <cell r="L64">
            <v>0</v>
          </cell>
          <cell r="M64">
            <v>2</v>
          </cell>
          <cell r="N64">
            <v>80000</v>
          </cell>
          <cell r="O64">
            <v>160000</v>
          </cell>
          <cell r="P64">
            <v>0</v>
          </cell>
          <cell r="Q64">
            <v>0</v>
          </cell>
          <cell r="R64">
            <v>0</v>
          </cell>
          <cell r="S64">
            <v>176</v>
          </cell>
          <cell r="T64">
            <v>185</v>
          </cell>
          <cell r="U64">
            <v>9</v>
          </cell>
          <cell r="V64">
            <v>61821</v>
          </cell>
          <cell r="W64">
            <v>824821</v>
          </cell>
          <cell r="X64">
            <v>0</v>
          </cell>
          <cell r="Y64">
            <v>0</v>
          </cell>
          <cell r="Z64">
            <v>824821</v>
          </cell>
          <cell r="AA64">
            <v>0</v>
          </cell>
          <cell r="AC64">
            <v>824821</v>
          </cell>
          <cell r="AD64">
            <v>824821</v>
          </cell>
          <cell r="AE64">
            <v>0</v>
          </cell>
        </row>
        <row r="65">
          <cell r="B65">
            <v>809</v>
          </cell>
          <cell r="C65" t="str">
            <v>CT1.809</v>
          </cell>
          <cell r="D65" t="str">
            <v>8</v>
          </cell>
          <cell r="E65" t="str">
            <v>Nguyễn Đắc Thắng</v>
          </cell>
          <cell r="F65">
            <v>0</v>
          </cell>
          <cell r="G65">
            <v>65.900000000000006</v>
          </cell>
          <cell r="H65">
            <v>6000</v>
          </cell>
          <cell r="I65">
            <v>395400.00000000006</v>
          </cell>
          <cell r="J65">
            <v>1</v>
          </cell>
          <cell r="K65">
            <v>1600000</v>
          </cell>
          <cell r="L65">
            <v>1600000</v>
          </cell>
          <cell r="M65">
            <v>1</v>
          </cell>
          <cell r="N65">
            <v>80000</v>
          </cell>
          <cell r="O65">
            <v>80000</v>
          </cell>
          <cell r="P65">
            <v>0</v>
          </cell>
          <cell r="Q65">
            <v>0</v>
          </cell>
          <cell r="R65">
            <v>0</v>
          </cell>
          <cell r="S65">
            <v>181</v>
          </cell>
          <cell r="T65">
            <v>193</v>
          </cell>
          <cell r="U65">
            <v>12</v>
          </cell>
          <cell r="V65">
            <v>84909</v>
          </cell>
          <cell r="W65">
            <v>2160309</v>
          </cell>
          <cell r="X65">
            <v>0</v>
          </cell>
          <cell r="Y65">
            <v>0</v>
          </cell>
          <cell r="Z65">
            <v>2160309</v>
          </cell>
          <cell r="AA65">
            <v>2160309</v>
          </cell>
          <cell r="AC65">
            <v>0</v>
          </cell>
          <cell r="AD65">
            <v>0</v>
          </cell>
          <cell r="AE65">
            <v>0</v>
          </cell>
          <cell r="AH65">
            <v>2160309</v>
          </cell>
          <cell r="AI65">
            <v>44806</v>
          </cell>
          <cell r="AJ65" t="str">
            <v>TT DV T9, phí gửi xe T9/2022, tiền nước sinh hoạt T08/2022</v>
          </cell>
        </row>
        <row r="66">
          <cell r="B66">
            <v>810</v>
          </cell>
          <cell r="C66" t="str">
            <v>CT1.810</v>
          </cell>
          <cell r="D66" t="str">
            <v>8</v>
          </cell>
          <cell r="E66" t="str">
            <v>Cao Thế Anh</v>
          </cell>
          <cell r="F66">
            <v>0</v>
          </cell>
          <cell r="G66">
            <v>94.1</v>
          </cell>
          <cell r="H66">
            <v>6000</v>
          </cell>
          <cell r="I66">
            <v>564600</v>
          </cell>
          <cell r="J66">
            <v>0</v>
          </cell>
          <cell r="K66">
            <v>0</v>
          </cell>
          <cell r="L66">
            <v>0</v>
          </cell>
          <cell r="M66">
            <v>3</v>
          </cell>
          <cell r="N66">
            <v>80000</v>
          </cell>
          <cell r="O66">
            <v>240000</v>
          </cell>
          <cell r="P66">
            <v>0</v>
          </cell>
          <cell r="Q66">
            <v>0</v>
          </cell>
          <cell r="R66">
            <v>0</v>
          </cell>
          <cell r="S66">
            <v>288</v>
          </cell>
          <cell r="T66">
            <v>302</v>
          </cell>
          <cell r="U66">
            <v>14</v>
          </cell>
          <cell r="V66">
            <v>101129</v>
          </cell>
          <cell r="W66">
            <v>905729</v>
          </cell>
          <cell r="X66">
            <v>0</v>
          </cell>
          <cell r="Y66">
            <v>0</v>
          </cell>
          <cell r="Z66">
            <v>905729</v>
          </cell>
          <cell r="AA66">
            <v>905729</v>
          </cell>
          <cell r="AC66">
            <v>0</v>
          </cell>
          <cell r="AD66">
            <v>0</v>
          </cell>
          <cell r="AE66">
            <v>0</v>
          </cell>
          <cell r="AH66">
            <v>905729</v>
          </cell>
          <cell r="AI66">
            <v>44805</v>
          </cell>
          <cell r="AJ66" t="str">
            <v>TT DV T9, phí gửi xe T9/2022, tiền nước sinh hoạt T08/2022</v>
          </cell>
        </row>
        <row r="67">
          <cell r="B67">
            <v>811</v>
          </cell>
          <cell r="C67" t="str">
            <v>CT1.811</v>
          </cell>
          <cell r="D67" t="str">
            <v>8</v>
          </cell>
          <cell r="E67" t="str">
            <v>Đồng Văn Chinh</v>
          </cell>
          <cell r="F67">
            <v>0</v>
          </cell>
          <cell r="G67">
            <v>88.5</v>
          </cell>
          <cell r="H67">
            <v>6000</v>
          </cell>
          <cell r="I67">
            <v>531000</v>
          </cell>
          <cell r="J67">
            <v>0</v>
          </cell>
          <cell r="K67">
            <v>0</v>
          </cell>
          <cell r="L67">
            <v>0</v>
          </cell>
          <cell r="M67">
            <v>1</v>
          </cell>
          <cell r="N67">
            <v>80000</v>
          </cell>
          <cell r="O67">
            <v>80000</v>
          </cell>
          <cell r="P67">
            <v>0</v>
          </cell>
          <cell r="Q67">
            <v>0</v>
          </cell>
          <cell r="R67">
            <v>0</v>
          </cell>
          <cell r="S67">
            <v>132</v>
          </cell>
          <cell r="T67">
            <v>136</v>
          </cell>
          <cell r="U67">
            <v>4</v>
          </cell>
          <cell r="V67">
            <v>27476</v>
          </cell>
          <cell r="W67">
            <v>638476</v>
          </cell>
          <cell r="X67">
            <v>0</v>
          </cell>
          <cell r="Y67">
            <v>0</v>
          </cell>
          <cell r="Z67">
            <v>638476</v>
          </cell>
          <cell r="AA67">
            <v>0</v>
          </cell>
          <cell r="AC67">
            <v>638476</v>
          </cell>
          <cell r="AD67">
            <v>638476</v>
          </cell>
          <cell r="AE67">
            <v>0</v>
          </cell>
        </row>
        <row r="68">
          <cell r="B68">
            <v>901</v>
          </cell>
          <cell r="C68" t="str">
            <v>CT1.901</v>
          </cell>
          <cell r="D68" t="str">
            <v>9</v>
          </cell>
          <cell r="E68" t="str">
            <v>Lại Thị Hải Yến</v>
          </cell>
          <cell r="F68">
            <v>0</v>
          </cell>
          <cell r="G68">
            <v>88.5</v>
          </cell>
          <cell r="H68">
            <v>6000</v>
          </cell>
          <cell r="I68">
            <v>531000</v>
          </cell>
          <cell r="J68">
            <v>1</v>
          </cell>
          <cell r="K68">
            <v>1600000</v>
          </cell>
          <cell r="L68">
            <v>1600000</v>
          </cell>
          <cell r="M68">
            <v>4</v>
          </cell>
          <cell r="N68">
            <v>80000</v>
          </cell>
          <cell r="O68">
            <v>320000</v>
          </cell>
          <cell r="P68">
            <v>0</v>
          </cell>
          <cell r="Q68">
            <v>0</v>
          </cell>
          <cell r="R68">
            <v>0</v>
          </cell>
          <cell r="S68">
            <v>719</v>
          </cell>
          <cell r="T68">
            <v>738</v>
          </cell>
          <cell r="U68">
            <v>19</v>
          </cell>
          <cell r="V68">
            <v>141679</v>
          </cell>
          <cell r="W68">
            <v>2592679</v>
          </cell>
          <cell r="X68">
            <v>0</v>
          </cell>
          <cell r="Y68">
            <v>0</v>
          </cell>
          <cell r="Z68">
            <v>2592679</v>
          </cell>
          <cell r="AA68">
            <v>2592679</v>
          </cell>
          <cell r="AC68">
            <v>0</v>
          </cell>
          <cell r="AD68">
            <v>0</v>
          </cell>
          <cell r="AE68">
            <v>0</v>
          </cell>
          <cell r="AH68">
            <v>2592679</v>
          </cell>
          <cell r="AI68">
            <v>44805</v>
          </cell>
          <cell r="AJ68" t="str">
            <v>TT DV T9, phí gửi xe T9/2022, tiền nước sinh hoạt T08/2022</v>
          </cell>
        </row>
        <row r="69">
          <cell r="B69">
            <v>902</v>
          </cell>
          <cell r="C69" t="str">
            <v>CT1.902</v>
          </cell>
          <cell r="D69" t="str">
            <v>9</v>
          </cell>
          <cell r="E69" t="str">
            <v>Tô Thị Minh Châu</v>
          </cell>
          <cell r="F69">
            <v>0</v>
          </cell>
          <cell r="G69">
            <v>94.1</v>
          </cell>
          <cell r="H69">
            <v>6000</v>
          </cell>
          <cell r="I69">
            <v>564600</v>
          </cell>
          <cell r="J69">
            <v>1</v>
          </cell>
          <cell r="K69">
            <v>1600000</v>
          </cell>
          <cell r="L69">
            <v>1600000</v>
          </cell>
          <cell r="M69">
            <v>3</v>
          </cell>
          <cell r="N69">
            <v>80000</v>
          </cell>
          <cell r="O69">
            <v>240000</v>
          </cell>
          <cell r="P69">
            <v>0</v>
          </cell>
          <cell r="Q69">
            <v>0</v>
          </cell>
          <cell r="R69">
            <v>0</v>
          </cell>
          <cell r="S69">
            <v>511</v>
          </cell>
          <cell r="T69">
            <v>529</v>
          </cell>
          <cell r="U69">
            <v>18</v>
          </cell>
          <cell r="V69">
            <v>133569</v>
          </cell>
          <cell r="W69">
            <v>2538169</v>
          </cell>
          <cell r="X69">
            <v>0</v>
          </cell>
          <cell r="Y69">
            <v>0</v>
          </cell>
          <cell r="Z69">
            <v>2538169</v>
          </cell>
          <cell r="AA69">
            <v>2538169</v>
          </cell>
          <cell r="AC69">
            <v>0</v>
          </cell>
          <cell r="AD69">
            <v>0</v>
          </cell>
          <cell r="AE69">
            <v>0</v>
          </cell>
          <cell r="AH69">
            <v>2538169</v>
          </cell>
          <cell r="AI69">
            <v>44805</v>
          </cell>
          <cell r="AJ69" t="str">
            <v>TT DV T9, phí gửi xe T9/2022, tiền nước sinh hoạt T08/2022</v>
          </cell>
        </row>
        <row r="70">
          <cell r="B70">
            <v>903</v>
          </cell>
          <cell r="C70" t="str">
            <v>CT1.903</v>
          </cell>
          <cell r="D70" t="str">
            <v>9</v>
          </cell>
          <cell r="E70" t="str">
            <v>Trần Thị Mỳ</v>
          </cell>
          <cell r="F70">
            <v>0</v>
          </cell>
          <cell r="G70">
            <v>65.900000000000006</v>
          </cell>
          <cell r="H70">
            <v>6000</v>
          </cell>
          <cell r="I70">
            <v>395400.00000000006</v>
          </cell>
          <cell r="J70">
            <v>0</v>
          </cell>
          <cell r="K70">
            <v>0</v>
          </cell>
          <cell r="L70">
            <v>0</v>
          </cell>
          <cell r="M70">
            <v>3</v>
          </cell>
          <cell r="N70">
            <v>80000</v>
          </cell>
          <cell r="O70">
            <v>240000</v>
          </cell>
          <cell r="P70">
            <v>0</v>
          </cell>
          <cell r="Q70">
            <v>0</v>
          </cell>
          <cell r="R70">
            <v>0</v>
          </cell>
          <cell r="S70">
            <v>244</v>
          </cell>
          <cell r="T70">
            <v>255</v>
          </cell>
          <cell r="U70">
            <v>11</v>
          </cell>
          <cell r="V70">
            <v>76799</v>
          </cell>
          <cell r="W70">
            <v>712199</v>
          </cell>
          <cell r="X70">
            <v>0</v>
          </cell>
          <cell r="Y70">
            <v>0</v>
          </cell>
          <cell r="Z70">
            <v>712199</v>
          </cell>
          <cell r="AA70">
            <v>712199</v>
          </cell>
          <cell r="AC70">
            <v>0</v>
          </cell>
          <cell r="AD70">
            <v>0</v>
          </cell>
          <cell r="AE70">
            <v>0</v>
          </cell>
          <cell r="AH70">
            <v>712199</v>
          </cell>
          <cell r="AI70">
            <v>44805</v>
          </cell>
          <cell r="AJ70" t="str">
            <v>TT DV T9, phí gửi xe T9/2022, tiền nước sinh hoạt T08/2022</v>
          </cell>
        </row>
        <row r="71">
          <cell r="B71">
            <v>904</v>
          </cell>
          <cell r="C71" t="str">
            <v>CT1.904</v>
          </cell>
          <cell r="D71" t="str">
            <v>9</v>
          </cell>
          <cell r="E71" t="str">
            <v>Nguyễn Thị Bích Phượng</v>
          </cell>
          <cell r="F71">
            <v>0</v>
          </cell>
          <cell r="G71">
            <v>100.5</v>
          </cell>
          <cell r="H71">
            <v>6000</v>
          </cell>
          <cell r="I71">
            <v>603000</v>
          </cell>
          <cell r="J71">
            <v>0</v>
          </cell>
          <cell r="K71">
            <v>0</v>
          </cell>
          <cell r="L71">
            <v>0</v>
          </cell>
          <cell r="M71">
            <v>2</v>
          </cell>
          <cell r="N71">
            <v>80000</v>
          </cell>
          <cell r="O71">
            <v>160000</v>
          </cell>
          <cell r="P71">
            <v>1</v>
          </cell>
          <cell r="Q71">
            <v>0</v>
          </cell>
          <cell r="R71">
            <v>0</v>
          </cell>
          <cell r="S71">
            <v>353</v>
          </cell>
          <cell r="T71">
            <v>370</v>
          </cell>
          <cell r="U71">
            <v>17</v>
          </cell>
          <cell r="V71">
            <v>125459</v>
          </cell>
          <cell r="W71">
            <v>888459</v>
          </cell>
          <cell r="X71">
            <v>0</v>
          </cell>
          <cell r="Y71">
            <v>0</v>
          </cell>
          <cell r="Z71">
            <v>888459</v>
          </cell>
          <cell r="AA71">
            <v>0</v>
          </cell>
          <cell r="AC71">
            <v>888459</v>
          </cell>
          <cell r="AD71">
            <v>888459</v>
          </cell>
          <cell r="AE71">
            <v>0</v>
          </cell>
        </row>
        <row r="72">
          <cell r="B72">
            <v>905</v>
          </cell>
          <cell r="C72" t="str">
            <v>CT1.905</v>
          </cell>
          <cell r="D72" t="str">
            <v>9</v>
          </cell>
          <cell r="E72" t="str">
            <v>Phan Đức Hiệu</v>
          </cell>
          <cell r="F72">
            <v>0</v>
          </cell>
          <cell r="G72">
            <v>60.7</v>
          </cell>
          <cell r="H72">
            <v>6000</v>
          </cell>
          <cell r="I72">
            <v>364200</v>
          </cell>
          <cell r="J72">
            <v>0</v>
          </cell>
          <cell r="K72">
            <v>0</v>
          </cell>
          <cell r="L72">
            <v>0</v>
          </cell>
          <cell r="M72">
            <v>2</v>
          </cell>
          <cell r="N72">
            <v>80000</v>
          </cell>
          <cell r="O72">
            <v>160000</v>
          </cell>
          <cell r="P72">
            <v>1</v>
          </cell>
          <cell r="Q72">
            <v>0</v>
          </cell>
          <cell r="R72">
            <v>0</v>
          </cell>
          <cell r="S72">
            <v>294</v>
          </cell>
          <cell r="T72">
            <v>306</v>
          </cell>
          <cell r="U72">
            <v>12</v>
          </cell>
          <cell r="V72">
            <v>84909</v>
          </cell>
          <cell r="W72">
            <v>609109</v>
          </cell>
          <cell r="X72">
            <v>0</v>
          </cell>
          <cell r="Y72">
            <v>0</v>
          </cell>
          <cell r="Z72">
            <v>609109</v>
          </cell>
          <cell r="AA72">
            <v>0</v>
          </cell>
          <cell r="AC72">
            <v>609109</v>
          </cell>
          <cell r="AD72">
            <v>609109</v>
          </cell>
          <cell r="AE72">
            <v>0</v>
          </cell>
        </row>
        <row r="73">
          <cell r="B73">
            <v>906</v>
          </cell>
          <cell r="C73" t="str">
            <v>CT1.906</v>
          </cell>
          <cell r="D73" t="str">
            <v>9</v>
          </cell>
          <cell r="E73" t="str">
            <v>Tạ Thị Hương Lý</v>
          </cell>
          <cell r="F73">
            <v>0</v>
          </cell>
          <cell r="G73">
            <v>72.099999999999994</v>
          </cell>
          <cell r="H73">
            <v>6000</v>
          </cell>
          <cell r="I73">
            <v>432599.99999999994</v>
          </cell>
          <cell r="J73">
            <v>0</v>
          </cell>
          <cell r="K73">
            <v>0</v>
          </cell>
          <cell r="L73">
            <v>0</v>
          </cell>
          <cell r="M73">
            <v>2</v>
          </cell>
          <cell r="N73">
            <v>80000</v>
          </cell>
          <cell r="O73">
            <v>160000</v>
          </cell>
          <cell r="P73">
            <v>0</v>
          </cell>
          <cell r="Q73">
            <v>0</v>
          </cell>
          <cell r="R73">
            <v>0</v>
          </cell>
          <cell r="S73">
            <v>339</v>
          </cell>
          <cell r="T73">
            <v>348</v>
          </cell>
          <cell r="U73">
            <v>9</v>
          </cell>
          <cell r="V73">
            <v>61821</v>
          </cell>
          <cell r="W73">
            <v>654421</v>
          </cell>
          <cell r="X73">
            <v>0</v>
          </cell>
          <cell r="Y73">
            <v>0</v>
          </cell>
          <cell r="Z73">
            <v>654421</v>
          </cell>
          <cell r="AA73">
            <v>0</v>
          </cell>
          <cell r="AC73">
            <v>654421</v>
          </cell>
          <cell r="AD73">
            <v>654421</v>
          </cell>
          <cell r="AE73">
            <v>0</v>
          </cell>
        </row>
        <row r="74">
          <cell r="B74">
            <v>907</v>
          </cell>
          <cell r="C74" t="str">
            <v>CT1.907</v>
          </cell>
          <cell r="D74" t="str">
            <v>9</v>
          </cell>
          <cell r="E74" t="str">
            <v>Vũ Thùy Linh</v>
          </cell>
          <cell r="F74">
            <v>0</v>
          </cell>
          <cell r="G74">
            <v>60.7</v>
          </cell>
          <cell r="H74">
            <v>6000</v>
          </cell>
          <cell r="I74">
            <v>364200</v>
          </cell>
          <cell r="J74">
            <v>0</v>
          </cell>
          <cell r="K74">
            <v>0</v>
          </cell>
          <cell r="L74">
            <v>0</v>
          </cell>
          <cell r="M74">
            <v>3</v>
          </cell>
          <cell r="N74">
            <v>80000</v>
          </cell>
          <cell r="O74">
            <v>240000</v>
          </cell>
          <cell r="P74">
            <v>0</v>
          </cell>
          <cell r="Q74">
            <v>0</v>
          </cell>
          <cell r="R74">
            <v>0</v>
          </cell>
          <cell r="S74">
            <v>384</v>
          </cell>
          <cell r="T74">
            <v>393</v>
          </cell>
          <cell r="U74">
            <v>9</v>
          </cell>
          <cell r="V74">
            <v>61821</v>
          </cell>
          <cell r="W74">
            <v>666021</v>
          </cell>
          <cell r="X74">
            <v>0</v>
          </cell>
          <cell r="Y74">
            <v>0</v>
          </cell>
          <cell r="Z74">
            <v>666021</v>
          </cell>
          <cell r="AA74">
            <v>666021</v>
          </cell>
          <cell r="AC74">
            <v>0</v>
          </cell>
          <cell r="AD74">
            <v>0</v>
          </cell>
          <cell r="AE74">
            <v>0</v>
          </cell>
          <cell r="AH74">
            <v>666021</v>
          </cell>
          <cell r="AI74">
            <v>44808</v>
          </cell>
          <cell r="AJ74" t="str">
            <v>TT DV T9, phí gửi xe T9/2022, tiền nước sinh hoạt T08/2022</v>
          </cell>
        </row>
        <row r="75">
          <cell r="B75">
            <v>908</v>
          </cell>
          <cell r="C75" t="str">
            <v>CT1.908</v>
          </cell>
          <cell r="D75" t="str">
            <v>9</v>
          </cell>
          <cell r="E75" t="str">
            <v>Nguyễn Quang Thắng</v>
          </cell>
          <cell r="F75">
            <v>0</v>
          </cell>
          <cell r="G75">
            <v>100.5</v>
          </cell>
          <cell r="H75">
            <v>6000</v>
          </cell>
          <cell r="I75">
            <v>603000</v>
          </cell>
          <cell r="J75">
            <v>1</v>
          </cell>
          <cell r="K75">
            <v>1600000</v>
          </cell>
          <cell r="L75">
            <v>1600000</v>
          </cell>
          <cell r="M75">
            <v>3</v>
          </cell>
          <cell r="N75">
            <v>80000</v>
          </cell>
          <cell r="O75">
            <v>240000</v>
          </cell>
          <cell r="P75">
            <v>0</v>
          </cell>
          <cell r="Q75">
            <v>0</v>
          </cell>
          <cell r="R75">
            <v>0</v>
          </cell>
          <cell r="S75">
            <v>611</v>
          </cell>
          <cell r="T75">
            <v>635</v>
          </cell>
          <cell r="U75">
            <v>24</v>
          </cell>
          <cell r="V75">
            <v>189665</v>
          </cell>
          <cell r="W75">
            <v>2632665</v>
          </cell>
          <cell r="X75">
            <v>0</v>
          </cell>
          <cell r="Y75">
            <v>0</v>
          </cell>
          <cell r="Z75">
            <v>2632665</v>
          </cell>
          <cell r="AA75">
            <v>2632665</v>
          </cell>
          <cell r="AC75">
            <v>0</v>
          </cell>
          <cell r="AD75">
            <v>0</v>
          </cell>
          <cell r="AE75">
            <v>0</v>
          </cell>
          <cell r="AH75">
            <v>2632665</v>
          </cell>
          <cell r="AI75">
            <v>44806</v>
          </cell>
          <cell r="AJ75" t="str">
            <v>TT DV T9, phí gửi xe T9/2022, tiền nước sinh hoạt T08/2022</v>
          </cell>
        </row>
        <row r="76">
          <cell r="B76">
            <v>909</v>
          </cell>
          <cell r="C76" t="str">
            <v>CT1.909</v>
          </cell>
          <cell r="D76" t="str">
            <v>9</v>
          </cell>
          <cell r="E76" t="str">
            <v>Vũ Thị Hà</v>
          </cell>
          <cell r="F76">
            <v>0</v>
          </cell>
          <cell r="G76">
            <v>65.900000000000006</v>
          </cell>
          <cell r="H76">
            <v>6000</v>
          </cell>
          <cell r="I76">
            <v>395400.00000000006</v>
          </cell>
          <cell r="J76">
            <v>0</v>
          </cell>
          <cell r="K76">
            <v>0</v>
          </cell>
          <cell r="L76">
            <v>0</v>
          </cell>
          <cell r="M76">
            <v>2</v>
          </cell>
          <cell r="N76">
            <v>80000</v>
          </cell>
          <cell r="O76">
            <v>160000</v>
          </cell>
          <cell r="P76">
            <v>0</v>
          </cell>
          <cell r="Q76">
            <v>0</v>
          </cell>
          <cell r="R76">
            <v>0</v>
          </cell>
          <cell r="S76">
            <v>119</v>
          </cell>
          <cell r="T76">
            <v>123</v>
          </cell>
          <cell r="U76">
            <v>4</v>
          </cell>
          <cell r="V76">
            <v>27476</v>
          </cell>
          <cell r="W76">
            <v>582876</v>
          </cell>
          <cell r="X76">
            <v>0</v>
          </cell>
          <cell r="Y76">
            <v>0</v>
          </cell>
          <cell r="Z76">
            <v>582876</v>
          </cell>
          <cell r="AA76">
            <v>0</v>
          </cell>
          <cell r="AC76">
            <v>582876</v>
          </cell>
          <cell r="AD76">
            <v>582876</v>
          </cell>
          <cell r="AE76">
            <v>0</v>
          </cell>
        </row>
        <row r="77">
          <cell r="B77">
            <v>910</v>
          </cell>
          <cell r="C77" t="str">
            <v>CT1.910</v>
          </cell>
          <cell r="D77" t="str">
            <v>9</v>
          </cell>
          <cell r="E77" t="str">
            <v>Phạm Tiến Dũng</v>
          </cell>
          <cell r="F77">
            <v>0</v>
          </cell>
          <cell r="G77">
            <v>94.1</v>
          </cell>
          <cell r="H77">
            <v>6000</v>
          </cell>
          <cell r="I77">
            <v>564600</v>
          </cell>
          <cell r="J77">
            <v>0</v>
          </cell>
          <cell r="K77">
            <v>0</v>
          </cell>
          <cell r="L77">
            <v>0</v>
          </cell>
          <cell r="M77">
            <v>1</v>
          </cell>
          <cell r="N77">
            <v>80000</v>
          </cell>
          <cell r="O77">
            <v>80000</v>
          </cell>
          <cell r="P77">
            <v>0</v>
          </cell>
          <cell r="Q77">
            <v>0</v>
          </cell>
          <cell r="R77">
            <v>0</v>
          </cell>
          <cell r="S77">
            <v>129</v>
          </cell>
          <cell r="T77">
            <v>130</v>
          </cell>
          <cell r="U77">
            <v>1</v>
          </cell>
          <cell r="V77">
            <v>6869</v>
          </cell>
          <cell r="W77">
            <v>651469</v>
          </cell>
          <cell r="X77">
            <v>0</v>
          </cell>
          <cell r="Y77">
            <v>0</v>
          </cell>
          <cell r="Z77">
            <v>651469</v>
          </cell>
          <cell r="AA77">
            <v>0</v>
          </cell>
          <cell r="AC77">
            <v>651469</v>
          </cell>
          <cell r="AD77">
            <v>651469</v>
          </cell>
          <cell r="AE77">
            <v>0</v>
          </cell>
          <cell r="AK77" t="str">
            <v>Yc thông báo phí qua zalo: 0911094393 - Dũng (mới đến từ T8/2022 chưa làm sổ đỏ, chưa chuyển khẩu. Dũng là con trai, dự kiến chủ hộ là mẹ)</v>
          </cell>
        </row>
        <row r="78">
          <cell r="B78">
            <v>911</v>
          </cell>
          <cell r="C78" t="str">
            <v>CT1.911</v>
          </cell>
          <cell r="D78" t="str">
            <v>9</v>
          </cell>
          <cell r="E78" t="str">
            <v>Trần Quốc Khuyến</v>
          </cell>
          <cell r="F78">
            <v>0</v>
          </cell>
          <cell r="G78">
            <v>88.5</v>
          </cell>
          <cell r="H78">
            <v>6000</v>
          </cell>
          <cell r="I78">
            <v>531000</v>
          </cell>
          <cell r="J78">
            <v>1</v>
          </cell>
          <cell r="K78">
            <v>1600000</v>
          </cell>
          <cell r="L78">
            <v>1600000</v>
          </cell>
          <cell r="M78">
            <v>1</v>
          </cell>
          <cell r="N78">
            <v>80000</v>
          </cell>
          <cell r="O78">
            <v>80000</v>
          </cell>
          <cell r="P78">
            <v>0</v>
          </cell>
          <cell r="Q78">
            <v>0</v>
          </cell>
          <cell r="R78">
            <v>0</v>
          </cell>
          <cell r="S78">
            <v>165</v>
          </cell>
          <cell r="T78">
            <v>179</v>
          </cell>
          <cell r="U78">
            <v>14</v>
          </cell>
          <cell r="V78">
            <v>101129</v>
          </cell>
          <cell r="W78">
            <v>2312129</v>
          </cell>
          <cell r="X78">
            <v>0</v>
          </cell>
          <cell r="Y78">
            <v>0</v>
          </cell>
          <cell r="Z78">
            <v>2312129</v>
          </cell>
          <cell r="AA78">
            <v>0</v>
          </cell>
          <cell r="AC78">
            <v>2312129</v>
          </cell>
          <cell r="AD78">
            <v>2312129</v>
          </cell>
          <cell r="AE78">
            <v>0</v>
          </cell>
        </row>
        <row r="79">
          <cell r="B79">
            <v>1001</v>
          </cell>
          <cell r="C79" t="str">
            <v>CT1.1001</v>
          </cell>
          <cell r="D79" t="str">
            <v>10</v>
          </cell>
          <cell r="E79" t="str">
            <v>Lê Thùy Dung</v>
          </cell>
          <cell r="F79">
            <v>0</v>
          </cell>
          <cell r="G79">
            <v>88.5</v>
          </cell>
          <cell r="H79">
            <v>6000</v>
          </cell>
          <cell r="I79">
            <v>531000</v>
          </cell>
          <cell r="J79">
            <v>0</v>
          </cell>
          <cell r="K79">
            <v>0</v>
          </cell>
          <cell r="L79">
            <v>0</v>
          </cell>
          <cell r="M79">
            <v>2</v>
          </cell>
          <cell r="N79">
            <v>80000</v>
          </cell>
          <cell r="O79">
            <v>160000</v>
          </cell>
          <cell r="P79">
            <v>0</v>
          </cell>
          <cell r="Q79">
            <v>0</v>
          </cell>
          <cell r="R79">
            <v>0</v>
          </cell>
          <cell r="S79">
            <v>289</v>
          </cell>
          <cell r="T79">
            <v>291</v>
          </cell>
          <cell r="U79">
            <v>2</v>
          </cell>
          <cell r="V79">
            <v>13738</v>
          </cell>
          <cell r="W79">
            <v>704738</v>
          </cell>
          <cell r="X79">
            <v>0</v>
          </cell>
          <cell r="Y79">
            <v>0</v>
          </cell>
          <cell r="Z79">
            <v>704738</v>
          </cell>
          <cell r="AA79">
            <v>704738</v>
          </cell>
          <cell r="AC79">
            <v>0</v>
          </cell>
          <cell r="AD79">
            <v>0</v>
          </cell>
          <cell r="AE79">
            <v>0</v>
          </cell>
          <cell r="AH79">
            <v>704738</v>
          </cell>
          <cell r="AI79">
            <v>44805</v>
          </cell>
          <cell r="AJ79" t="str">
            <v>TT DV T9, phí gửi xe T9/2022, tiền nước sinh hoạt T08/2022</v>
          </cell>
        </row>
        <row r="80">
          <cell r="B80">
            <v>1002</v>
          </cell>
          <cell r="C80" t="str">
            <v>CT1.1002</v>
          </cell>
          <cell r="D80" t="str">
            <v>10</v>
          </cell>
          <cell r="E80" t="str">
            <v>Nguyễn Ngọc Trường</v>
          </cell>
          <cell r="F80">
            <v>0</v>
          </cell>
          <cell r="G80">
            <v>94.1</v>
          </cell>
          <cell r="H80">
            <v>6000</v>
          </cell>
          <cell r="I80">
            <v>564600</v>
          </cell>
          <cell r="J80">
            <v>1</v>
          </cell>
          <cell r="K80">
            <v>1600000</v>
          </cell>
          <cell r="L80">
            <v>1600000</v>
          </cell>
          <cell r="M80">
            <v>2</v>
          </cell>
          <cell r="N80">
            <v>80000</v>
          </cell>
          <cell r="O80">
            <v>160000</v>
          </cell>
          <cell r="P80">
            <v>0</v>
          </cell>
          <cell r="Q80">
            <v>0</v>
          </cell>
          <cell r="R80">
            <v>0</v>
          </cell>
          <cell r="S80">
            <v>413</v>
          </cell>
          <cell r="T80">
            <v>424</v>
          </cell>
          <cell r="U80">
            <v>11</v>
          </cell>
          <cell r="V80">
            <v>76799</v>
          </cell>
          <cell r="W80">
            <v>2401399</v>
          </cell>
          <cell r="X80">
            <v>0</v>
          </cell>
          <cell r="Y80">
            <v>0</v>
          </cell>
          <cell r="Z80">
            <v>2401399</v>
          </cell>
          <cell r="AA80">
            <v>0</v>
          </cell>
          <cell r="AC80">
            <v>2401399</v>
          </cell>
          <cell r="AD80">
            <v>2401399</v>
          </cell>
          <cell r="AE80">
            <v>0</v>
          </cell>
        </row>
        <row r="81">
          <cell r="B81">
            <v>1003</v>
          </cell>
          <cell r="C81" t="str">
            <v>CT1.1003</v>
          </cell>
          <cell r="D81" t="str">
            <v>10</v>
          </cell>
          <cell r="E81" t="str">
            <v>Bùi Thị Tám</v>
          </cell>
          <cell r="F81">
            <v>0</v>
          </cell>
          <cell r="G81">
            <v>65.900000000000006</v>
          </cell>
          <cell r="H81">
            <v>6000</v>
          </cell>
          <cell r="I81">
            <v>395400.00000000006</v>
          </cell>
          <cell r="J81">
            <v>0</v>
          </cell>
          <cell r="K81">
            <v>0</v>
          </cell>
          <cell r="L81">
            <v>0</v>
          </cell>
          <cell r="M81">
            <v>3</v>
          </cell>
          <cell r="N81">
            <v>80000</v>
          </cell>
          <cell r="O81">
            <v>240000</v>
          </cell>
          <cell r="P81">
            <v>0</v>
          </cell>
          <cell r="Q81">
            <v>0</v>
          </cell>
          <cell r="R81">
            <v>0</v>
          </cell>
          <cell r="S81">
            <v>347</v>
          </cell>
          <cell r="T81">
            <v>360</v>
          </cell>
          <cell r="U81">
            <v>13</v>
          </cell>
          <cell r="V81">
            <v>93019</v>
          </cell>
          <cell r="W81">
            <v>728419</v>
          </cell>
          <cell r="X81">
            <v>0</v>
          </cell>
          <cell r="Y81">
            <v>0</v>
          </cell>
          <cell r="Z81">
            <v>728419</v>
          </cell>
          <cell r="AA81">
            <v>0</v>
          </cell>
          <cell r="AC81">
            <v>728419</v>
          </cell>
          <cell r="AD81">
            <v>728419</v>
          </cell>
          <cell r="AE81">
            <v>0</v>
          </cell>
        </row>
        <row r="82">
          <cell r="B82">
            <v>1004</v>
          </cell>
          <cell r="C82" t="str">
            <v>CT1.1004</v>
          </cell>
          <cell r="D82" t="str">
            <v>10</v>
          </cell>
          <cell r="E82" t="str">
            <v>Phạm Văn Duy</v>
          </cell>
          <cell r="F82">
            <v>0</v>
          </cell>
          <cell r="G82">
            <v>100.5</v>
          </cell>
          <cell r="H82">
            <v>6000</v>
          </cell>
          <cell r="I82">
            <v>603000</v>
          </cell>
          <cell r="J82">
            <v>1</v>
          </cell>
          <cell r="K82">
            <v>1600000</v>
          </cell>
          <cell r="L82">
            <v>1600000</v>
          </cell>
          <cell r="M82">
            <v>1</v>
          </cell>
          <cell r="N82">
            <v>80000</v>
          </cell>
          <cell r="O82">
            <v>80000</v>
          </cell>
          <cell r="P82">
            <v>0</v>
          </cell>
          <cell r="Q82">
            <v>0</v>
          </cell>
          <cell r="R82">
            <v>0</v>
          </cell>
          <cell r="S82">
            <v>423</v>
          </cell>
          <cell r="T82">
            <v>430</v>
          </cell>
          <cell r="U82">
            <v>7</v>
          </cell>
          <cell r="V82">
            <v>48083</v>
          </cell>
          <cell r="W82">
            <v>2331083</v>
          </cell>
          <cell r="X82">
            <v>0</v>
          </cell>
          <cell r="Y82">
            <v>0</v>
          </cell>
          <cell r="Z82">
            <v>2331083</v>
          </cell>
          <cell r="AA82">
            <v>2331083</v>
          </cell>
          <cell r="AC82">
            <v>0</v>
          </cell>
          <cell r="AD82">
            <v>0</v>
          </cell>
          <cell r="AE82">
            <v>0</v>
          </cell>
          <cell r="AH82">
            <v>2331083</v>
          </cell>
          <cell r="AI82">
            <v>44810</v>
          </cell>
          <cell r="AJ82" t="str">
            <v>TT DV T9, phí gửi xe T9/2022, tiền nước sinh hoạt T08/2022</v>
          </cell>
        </row>
        <row r="83">
          <cell r="B83">
            <v>1005</v>
          </cell>
          <cell r="C83" t="str">
            <v>CT1.1005</v>
          </cell>
          <cell r="D83" t="str">
            <v>10</v>
          </cell>
          <cell r="E83" t="str">
            <v>Tạ Xuân Hưng</v>
          </cell>
          <cell r="F83">
            <v>0</v>
          </cell>
          <cell r="G83">
            <v>60.7</v>
          </cell>
          <cell r="H83">
            <v>6000</v>
          </cell>
          <cell r="I83">
            <v>364200</v>
          </cell>
          <cell r="J83">
            <v>1</v>
          </cell>
          <cell r="K83">
            <v>1600000</v>
          </cell>
          <cell r="L83">
            <v>1600000</v>
          </cell>
          <cell r="M83">
            <v>1</v>
          </cell>
          <cell r="N83">
            <v>80000</v>
          </cell>
          <cell r="O83">
            <v>80000</v>
          </cell>
          <cell r="P83">
            <v>0</v>
          </cell>
          <cell r="Q83">
            <v>0</v>
          </cell>
          <cell r="R83">
            <v>0</v>
          </cell>
          <cell r="S83">
            <v>329</v>
          </cell>
          <cell r="T83">
            <v>340</v>
          </cell>
          <cell r="U83">
            <v>11</v>
          </cell>
          <cell r="V83">
            <v>76799</v>
          </cell>
          <cell r="W83">
            <v>2120999</v>
          </cell>
          <cell r="X83">
            <v>0</v>
          </cell>
          <cell r="Y83">
            <v>0</v>
          </cell>
          <cell r="Z83">
            <v>2120999</v>
          </cell>
          <cell r="AA83">
            <v>0</v>
          </cell>
          <cell r="AC83">
            <v>2120999</v>
          </cell>
          <cell r="AD83">
            <v>2120999</v>
          </cell>
          <cell r="AE83">
            <v>0</v>
          </cell>
        </row>
        <row r="84">
          <cell r="B84">
            <v>1006</v>
          </cell>
          <cell r="C84" t="str">
            <v>CT1.1006</v>
          </cell>
          <cell r="D84" t="str">
            <v>10</v>
          </cell>
          <cell r="E84" t="str">
            <v>Phạm Thị Thu Nhuần</v>
          </cell>
          <cell r="F84">
            <v>0</v>
          </cell>
          <cell r="G84">
            <v>72.099999999999994</v>
          </cell>
          <cell r="H84">
            <v>6000</v>
          </cell>
          <cell r="I84">
            <v>432599.99999999994</v>
          </cell>
          <cell r="J84">
            <v>0</v>
          </cell>
          <cell r="K84">
            <v>0</v>
          </cell>
          <cell r="L84">
            <v>0</v>
          </cell>
          <cell r="M84">
            <v>1</v>
          </cell>
          <cell r="N84">
            <v>80000</v>
          </cell>
          <cell r="O84">
            <v>80000</v>
          </cell>
          <cell r="P84">
            <v>0</v>
          </cell>
          <cell r="Q84">
            <v>0</v>
          </cell>
          <cell r="R84">
            <v>0</v>
          </cell>
          <cell r="S84">
            <v>203</v>
          </cell>
          <cell r="T84">
            <v>213</v>
          </cell>
          <cell r="U84">
            <v>10</v>
          </cell>
          <cell r="V84">
            <v>68690</v>
          </cell>
          <cell r="W84">
            <v>581290</v>
          </cell>
          <cell r="X84">
            <v>0</v>
          </cell>
          <cell r="Y84">
            <v>0</v>
          </cell>
          <cell r="Z84">
            <v>581290</v>
          </cell>
          <cell r="AA84">
            <v>581290</v>
          </cell>
          <cell r="AC84">
            <v>0</v>
          </cell>
          <cell r="AD84">
            <v>0</v>
          </cell>
          <cell r="AE84">
            <v>0</v>
          </cell>
          <cell r="AH84">
            <v>581290</v>
          </cell>
          <cell r="AI84">
            <v>44811</v>
          </cell>
          <cell r="AJ84" t="str">
            <v>TT DV T9, phí gửi xe T9/2022, tiền nước sinh hoạt T08/2022</v>
          </cell>
        </row>
        <row r="85">
          <cell r="B85">
            <v>1007</v>
          </cell>
          <cell r="C85" t="str">
            <v>CT1.1007</v>
          </cell>
          <cell r="D85" t="str">
            <v>10</v>
          </cell>
          <cell r="E85" t="str">
            <v>Đặng Vũ Linh</v>
          </cell>
          <cell r="F85">
            <v>0</v>
          </cell>
          <cell r="G85">
            <v>60.7</v>
          </cell>
          <cell r="H85">
            <v>6000</v>
          </cell>
          <cell r="I85">
            <v>364200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80000</v>
          </cell>
          <cell r="O85">
            <v>160000</v>
          </cell>
          <cell r="P85">
            <v>0</v>
          </cell>
          <cell r="Q85">
            <v>0</v>
          </cell>
          <cell r="R85">
            <v>0</v>
          </cell>
          <cell r="S85">
            <v>510</v>
          </cell>
          <cell r="T85">
            <v>525</v>
          </cell>
          <cell r="U85">
            <v>15</v>
          </cell>
          <cell r="V85">
            <v>109239</v>
          </cell>
          <cell r="W85">
            <v>633439</v>
          </cell>
          <cell r="X85">
            <v>0</v>
          </cell>
          <cell r="Y85">
            <v>0</v>
          </cell>
          <cell r="Z85">
            <v>633439</v>
          </cell>
          <cell r="AA85">
            <v>633439</v>
          </cell>
          <cell r="AC85">
            <v>0</v>
          </cell>
          <cell r="AD85">
            <v>0</v>
          </cell>
          <cell r="AE85">
            <v>0</v>
          </cell>
          <cell r="AH85">
            <v>633439</v>
          </cell>
          <cell r="AI85">
            <v>44810</v>
          </cell>
          <cell r="AJ85" t="str">
            <v>TT DV T9, phí gửi xe T9/2022, tiền nước sinh hoạt T08/2022</v>
          </cell>
        </row>
        <row r="86">
          <cell r="B86">
            <v>1008</v>
          </cell>
          <cell r="C86" t="str">
            <v>CT1.1008</v>
          </cell>
          <cell r="D86" t="str">
            <v>10</v>
          </cell>
          <cell r="E86" t="str">
            <v>Nguyễn Sơn Tùng</v>
          </cell>
          <cell r="F86">
            <v>0</v>
          </cell>
          <cell r="G86">
            <v>100.5</v>
          </cell>
          <cell r="H86">
            <v>6000</v>
          </cell>
          <cell r="I86">
            <v>603000</v>
          </cell>
          <cell r="J86">
            <v>0</v>
          </cell>
          <cell r="K86">
            <v>0</v>
          </cell>
          <cell r="L86">
            <v>0</v>
          </cell>
          <cell r="M86">
            <v>2</v>
          </cell>
          <cell r="N86">
            <v>80000</v>
          </cell>
          <cell r="O86">
            <v>160000</v>
          </cell>
          <cell r="P86">
            <v>1</v>
          </cell>
          <cell r="Q86">
            <v>0</v>
          </cell>
          <cell r="R86">
            <v>0</v>
          </cell>
          <cell r="S86">
            <v>371</v>
          </cell>
          <cell r="T86">
            <v>383</v>
          </cell>
          <cell r="U86">
            <v>12</v>
          </cell>
          <cell r="V86">
            <v>84909</v>
          </cell>
          <cell r="W86">
            <v>847909</v>
          </cell>
          <cell r="X86">
            <v>0</v>
          </cell>
          <cell r="Y86">
            <v>0</v>
          </cell>
          <cell r="Z86">
            <v>847909</v>
          </cell>
          <cell r="AA86">
            <v>847909</v>
          </cell>
          <cell r="AC86">
            <v>0</v>
          </cell>
          <cell r="AD86">
            <v>0</v>
          </cell>
          <cell r="AE86">
            <v>0</v>
          </cell>
          <cell r="AH86">
            <v>847909</v>
          </cell>
          <cell r="AI86">
            <v>44809</v>
          </cell>
          <cell r="AJ86" t="str">
            <v>TT DV T9, phí gửi xe T9/2022, tiền nước sinh hoạt T08/2022</v>
          </cell>
        </row>
        <row r="87">
          <cell r="B87">
            <v>1009</v>
          </cell>
          <cell r="C87" t="str">
            <v>CT1.1009</v>
          </cell>
          <cell r="D87" t="str">
            <v>10</v>
          </cell>
          <cell r="E87" t="str">
            <v>Nguyễn Quang Dũng</v>
          </cell>
          <cell r="F87">
            <v>0</v>
          </cell>
          <cell r="G87">
            <v>65.900000000000006</v>
          </cell>
          <cell r="H87">
            <v>6000</v>
          </cell>
          <cell r="I87">
            <v>395400.00000000006</v>
          </cell>
          <cell r="J87">
            <v>0</v>
          </cell>
          <cell r="K87">
            <v>0</v>
          </cell>
          <cell r="L87">
            <v>0</v>
          </cell>
          <cell r="M87">
            <v>1</v>
          </cell>
          <cell r="N87">
            <v>80000</v>
          </cell>
          <cell r="O87">
            <v>80000</v>
          </cell>
          <cell r="P87">
            <v>0</v>
          </cell>
          <cell r="Q87">
            <v>0</v>
          </cell>
          <cell r="R87">
            <v>0</v>
          </cell>
          <cell r="S87">
            <v>137</v>
          </cell>
          <cell r="T87">
            <v>141</v>
          </cell>
          <cell r="U87">
            <v>4</v>
          </cell>
          <cell r="V87">
            <v>27476</v>
          </cell>
          <cell r="W87">
            <v>502876.00000000006</v>
          </cell>
          <cell r="X87">
            <v>0</v>
          </cell>
          <cell r="Y87">
            <v>0</v>
          </cell>
          <cell r="Z87">
            <v>502876</v>
          </cell>
          <cell r="AA87">
            <v>0</v>
          </cell>
          <cell r="AC87">
            <v>502876</v>
          </cell>
          <cell r="AD87">
            <v>502876</v>
          </cell>
          <cell r="AE87">
            <v>0</v>
          </cell>
        </row>
        <row r="88">
          <cell r="B88">
            <v>1010</v>
          </cell>
          <cell r="C88" t="str">
            <v>CT1.1010</v>
          </cell>
          <cell r="D88" t="str">
            <v>10</v>
          </cell>
          <cell r="E88" t="str">
            <v xml:space="preserve">Nguyễn Bảy </v>
          </cell>
          <cell r="F88">
            <v>0</v>
          </cell>
          <cell r="G88">
            <v>94.1</v>
          </cell>
          <cell r="H88">
            <v>6000</v>
          </cell>
          <cell r="I88">
            <v>564600</v>
          </cell>
          <cell r="J88">
            <v>0</v>
          </cell>
          <cell r="K88">
            <v>0</v>
          </cell>
          <cell r="L88">
            <v>0</v>
          </cell>
          <cell r="M88">
            <v>2</v>
          </cell>
          <cell r="N88">
            <v>80000</v>
          </cell>
          <cell r="O88">
            <v>160000</v>
          </cell>
          <cell r="P88">
            <v>0</v>
          </cell>
          <cell r="Q88">
            <v>0</v>
          </cell>
          <cell r="R88">
            <v>0</v>
          </cell>
          <cell r="S88">
            <v>645</v>
          </cell>
          <cell r="T88">
            <v>669</v>
          </cell>
          <cell r="U88">
            <v>24</v>
          </cell>
          <cell r="V88">
            <v>189665</v>
          </cell>
          <cell r="W88">
            <v>914265</v>
          </cell>
          <cell r="X88">
            <v>0</v>
          </cell>
          <cell r="Y88">
            <v>0</v>
          </cell>
          <cell r="Z88">
            <v>914265</v>
          </cell>
          <cell r="AA88">
            <v>914265</v>
          </cell>
          <cell r="AC88">
            <v>0</v>
          </cell>
          <cell r="AD88">
            <v>0</v>
          </cell>
          <cell r="AE88">
            <v>0</v>
          </cell>
          <cell r="AH88">
            <v>914265</v>
          </cell>
          <cell r="AI88">
            <v>44808</v>
          </cell>
          <cell r="AJ88" t="str">
            <v>TT DV T9, phí gửi xe T9/2022, tiền nước sinh hoạt T08/2022</v>
          </cell>
        </row>
        <row r="89">
          <cell r="B89">
            <v>1011</v>
          </cell>
          <cell r="C89" t="str">
            <v>CT1.1011</v>
          </cell>
          <cell r="D89" t="str">
            <v>10</v>
          </cell>
          <cell r="E89" t="str">
            <v>Phạm Minh Xuân</v>
          </cell>
          <cell r="F89">
            <v>0</v>
          </cell>
          <cell r="G89">
            <v>88.5</v>
          </cell>
          <cell r="H89">
            <v>6000</v>
          </cell>
          <cell r="I89">
            <v>531000</v>
          </cell>
          <cell r="J89">
            <v>0</v>
          </cell>
          <cell r="K89">
            <v>0</v>
          </cell>
          <cell r="L89">
            <v>0</v>
          </cell>
          <cell r="M89">
            <v>2</v>
          </cell>
          <cell r="N89">
            <v>80000</v>
          </cell>
          <cell r="O89">
            <v>160000</v>
          </cell>
          <cell r="P89">
            <v>0</v>
          </cell>
          <cell r="Q89">
            <v>0</v>
          </cell>
          <cell r="R89">
            <v>0</v>
          </cell>
          <cell r="S89">
            <v>89</v>
          </cell>
          <cell r="T89">
            <v>91</v>
          </cell>
          <cell r="U89">
            <v>2</v>
          </cell>
          <cell r="V89">
            <v>13738</v>
          </cell>
          <cell r="W89">
            <v>704738</v>
          </cell>
          <cell r="X89">
            <v>0</v>
          </cell>
          <cell r="Y89">
            <v>0</v>
          </cell>
          <cell r="Z89">
            <v>704738</v>
          </cell>
          <cell r="AA89">
            <v>0</v>
          </cell>
          <cell r="AC89">
            <v>704738</v>
          </cell>
          <cell r="AD89">
            <v>704738</v>
          </cell>
          <cell r="AE89">
            <v>0</v>
          </cell>
        </row>
        <row r="90">
          <cell r="B90">
            <v>1101</v>
          </cell>
          <cell r="C90" t="str">
            <v>CT1.1101</v>
          </cell>
          <cell r="D90" t="str">
            <v>11</v>
          </cell>
          <cell r="E90" t="str">
            <v>Văn Tuấn Cường</v>
          </cell>
          <cell r="F90">
            <v>0</v>
          </cell>
          <cell r="G90">
            <v>88.5</v>
          </cell>
          <cell r="H90">
            <v>6000</v>
          </cell>
          <cell r="I90">
            <v>531000</v>
          </cell>
          <cell r="J90">
            <v>1</v>
          </cell>
          <cell r="K90">
            <v>1600000</v>
          </cell>
          <cell r="L90">
            <v>1600000</v>
          </cell>
          <cell r="M90">
            <v>2</v>
          </cell>
          <cell r="N90">
            <v>80000</v>
          </cell>
          <cell r="O90">
            <v>160000</v>
          </cell>
          <cell r="P90">
            <v>0</v>
          </cell>
          <cell r="Q90">
            <v>0</v>
          </cell>
          <cell r="R90">
            <v>0</v>
          </cell>
          <cell r="S90">
            <v>99</v>
          </cell>
          <cell r="T90">
            <v>111</v>
          </cell>
          <cell r="U90">
            <v>12</v>
          </cell>
          <cell r="V90">
            <v>84909</v>
          </cell>
          <cell r="W90">
            <v>2375909</v>
          </cell>
          <cell r="X90">
            <v>0</v>
          </cell>
          <cell r="Y90">
            <v>0</v>
          </cell>
          <cell r="Z90">
            <v>2375909</v>
          </cell>
          <cell r="AA90">
            <v>2375909</v>
          </cell>
          <cell r="AC90">
            <v>0</v>
          </cell>
          <cell r="AD90">
            <v>0</v>
          </cell>
          <cell r="AE90">
            <v>0</v>
          </cell>
          <cell r="AH90">
            <v>2375909</v>
          </cell>
          <cell r="AI90">
            <v>44809</v>
          </cell>
          <cell r="AJ90" t="str">
            <v>TT DV T9, phí gửi xe T9/2022, tiền nước sinh hoạt T08/2022</v>
          </cell>
        </row>
        <row r="91">
          <cell r="B91">
            <v>1102</v>
          </cell>
          <cell r="C91" t="str">
            <v>CT1.1102</v>
          </cell>
          <cell r="D91" t="str">
            <v>11</v>
          </cell>
          <cell r="E91" t="str">
            <v xml:space="preserve">Nguyễn Quang Dương </v>
          </cell>
          <cell r="F91">
            <v>0</v>
          </cell>
          <cell r="G91">
            <v>94.1</v>
          </cell>
          <cell r="H91">
            <v>6000</v>
          </cell>
          <cell r="I91">
            <v>564600</v>
          </cell>
          <cell r="J91">
            <v>0</v>
          </cell>
          <cell r="K91">
            <v>0</v>
          </cell>
          <cell r="L91">
            <v>0</v>
          </cell>
          <cell r="M91">
            <v>3</v>
          </cell>
          <cell r="N91">
            <v>80000</v>
          </cell>
          <cell r="O91">
            <v>240000</v>
          </cell>
          <cell r="P91">
            <v>0</v>
          </cell>
          <cell r="Q91">
            <v>0</v>
          </cell>
          <cell r="R91">
            <v>0</v>
          </cell>
          <cell r="S91">
            <v>442</v>
          </cell>
          <cell r="T91">
            <v>456</v>
          </cell>
          <cell r="U91">
            <v>14</v>
          </cell>
          <cell r="V91">
            <v>101129</v>
          </cell>
          <cell r="W91">
            <v>905729</v>
          </cell>
          <cell r="X91">
            <v>0</v>
          </cell>
          <cell r="Y91">
            <v>0</v>
          </cell>
          <cell r="Z91">
            <v>905729</v>
          </cell>
          <cell r="AA91">
            <v>0</v>
          </cell>
          <cell r="AC91">
            <v>905729</v>
          </cell>
          <cell r="AD91">
            <v>905729</v>
          </cell>
          <cell r="AE91">
            <v>0</v>
          </cell>
        </row>
        <row r="92">
          <cell r="B92">
            <v>1103</v>
          </cell>
          <cell r="C92" t="str">
            <v>CT1.1103</v>
          </cell>
          <cell r="D92" t="str">
            <v>11</v>
          </cell>
          <cell r="E92" t="str">
            <v>Nguyễn Việt Tiến</v>
          </cell>
          <cell r="F92">
            <v>0</v>
          </cell>
          <cell r="G92">
            <v>65.900000000000006</v>
          </cell>
          <cell r="H92">
            <v>6000</v>
          </cell>
          <cell r="I92">
            <v>395400.00000000006</v>
          </cell>
          <cell r="J92">
            <v>1</v>
          </cell>
          <cell r="K92">
            <v>1600000</v>
          </cell>
          <cell r="L92">
            <v>1600000</v>
          </cell>
          <cell r="M92">
            <v>2</v>
          </cell>
          <cell r="N92">
            <v>80000</v>
          </cell>
          <cell r="O92">
            <v>160000</v>
          </cell>
          <cell r="P92">
            <v>0</v>
          </cell>
          <cell r="Q92">
            <v>0</v>
          </cell>
          <cell r="R92">
            <v>0</v>
          </cell>
          <cell r="S92">
            <v>393</v>
          </cell>
          <cell r="T92">
            <v>410</v>
          </cell>
          <cell r="U92">
            <v>17</v>
          </cell>
          <cell r="V92">
            <v>125459</v>
          </cell>
          <cell r="W92">
            <v>2280859</v>
          </cell>
          <cell r="X92">
            <v>0</v>
          </cell>
          <cell r="Y92">
            <v>0</v>
          </cell>
          <cell r="Z92">
            <v>2280859</v>
          </cell>
          <cell r="AA92">
            <v>2280859</v>
          </cell>
          <cell r="AC92">
            <v>0</v>
          </cell>
          <cell r="AD92">
            <v>0</v>
          </cell>
          <cell r="AE92">
            <v>0</v>
          </cell>
          <cell r="AH92">
            <v>2280859</v>
          </cell>
          <cell r="AI92">
            <v>44805</v>
          </cell>
          <cell r="AJ92" t="str">
            <v>TT DV T9, phí gửi xe T9/2022, tiền nước sinh hoạt T08/2022</v>
          </cell>
        </row>
        <row r="93">
          <cell r="B93">
            <v>1104</v>
          </cell>
          <cell r="C93" t="str">
            <v>CT1.1104</v>
          </cell>
          <cell r="D93" t="str">
            <v>11</v>
          </cell>
          <cell r="E93" t="str">
            <v>Nguyễn Thị Vân Anh</v>
          </cell>
          <cell r="F93">
            <v>0</v>
          </cell>
          <cell r="G93">
            <v>100.5</v>
          </cell>
          <cell r="H93">
            <v>6000</v>
          </cell>
          <cell r="I93">
            <v>603000</v>
          </cell>
          <cell r="J93">
            <v>1</v>
          </cell>
          <cell r="K93">
            <v>1600000</v>
          </cell>
          <cell r="L93">
            <v>1600000</v>
          </cell>
          <cell r="M93">
            <v>2</v>
          </cell>
          <cell r="N93">
            <v>80000</v>
          </cell>
          <cell r="O93">
            <v>160000</v>
          </cell>
          <cell r="P93">
            <v>0</v>
          </cell>
          <cell r="Q93">
            <v>0</v>
          </cell>
          <cell r="R93">
            <v>0</v>
          </cell>
          <cell r="S93">
            <v>451</v>
          </cell>
          <cell r="T93">
            <v>465</v>
          </cell>
          <cell r="U93">
            <v>14</v>
          </cell>
          <cell r="V93">
            <v>101129</v>
          </cell>
          <cell r="W93">
            <v>2464129</v>
          </cell>
          <cell r="X93">
            <v>0</v>
          </cell>
          <cell r="Y93">
            <v>0</v>
          </cell>
          <cell r="Z93">
            <v>2464129</v>
          </cell>
          <cell r="AA93">
            <v>0</v>
          </cell>
          <cell r="AC93">
            <v>2464129</v>
          </cell>
          <cell r="AD93">
            <v>2464129</v>
          </cell>
          <cell r="AE93">
            <v>0</v>
          </cell>
        </row>
        <row r="94">
          <cell r="B94">
            <v>1105</v>
          </cell>
          <cell r="C94" t="str">
            <v>CT1.1105</v>
          </cell>
          <cell r="D94" t="str">
            <v>11</v>
          </cell>
          <cell r="E94" t="str">
            <v xml:space="preserve"> Phạm Sơn Tùng</v>
          </cell>
          <cell r="F94">
            <v>0</v>
          </cell>
          <cell r="G94">
            <v>60.7</v>
          </cell>
          <cell r="H94">
            <v>6000</v>
          </cell>
          <cell r="I94">
            <v>364200</v>
          </cell>
          <cell r="J94">
            <v>1</v>
          </cell>
          <cell r="K94">
            <v>1600000</v>
          </cell>
          <cell r="L94">
            <v>1600000</v>
          </cell>
          <cell r="M94">
            <v>1</v>
          </cell>
          <cell r="N94">
            <v>80000</v>
          </cell>
          <cell r="O94">
            <v>80000</v>
          </cell>
          <cell r="P94">
            <v>0</v>
          </cell>
          <cell r="Q94">
            <v>0</v>
          </cell>
          <cell r="R94">
            <v>0</v>
          </cell>
          <cell r="S94">
            <v>418</v>
          </cell>
          <cell r="T94">
            <v>428</v>
          </cell>
          <cell r="U94">
            <v>10</v>
          </cell>
          <cell r="V94">
            <v>68690</v>
          </cell>
          <cell r="W94">
            <v>2112890</v>
          </cell>
          <cell r="X94">
            <v>0</v>
          </cell>
          <cell r="Y94">
            <v>0</v>
          </cell>
          <cell r="Z94">
            <v>2112890</v>
          </cell>
          <cell r="AA94">
            <v>2112890</v>
          </cell>
          <cell r="AC94">
            <v>0</v>
          </cell>
          <cell r="AD94">
            <v>0</v>
          </cell>
          <cell r="AE94">
            <v>0</v>
          </cell>
          <cell r="AH94">
            <v>2112890</v>
          </cell>
          <cell r="AI94">
            <v>44811</v>
          </cell>
          <cell r="AJ94" t="str">
            <v>TT DV T9, phí gửi xe T9/2022, tiền nước sinh hoạt T08/2022</v>
          </cell>
        </row>
        <row r="95">
          <cell r="B95">
            <v>1106</v>
          </cell>
          <cell r="C95" t="str">
            <v>CT1.1106</v>
          </cell>
          <cell r="D95" t="str">
            <v>11</v>
          </cell>
          <cell r="E95" t="str">
            <v>Nguyễn Thị Thúy</v>
          </cell>
          <cell r="F95">
            <v>0</v>
          </cell>
          <cell r="G95">
            <v>72.099999999999994</v>
          </cell>
          <cell r="H95">
            <v>6000</v>
          </cell>
          <cell r="I95">
            <v>432599.99999999994</v>
          </cell>
          <cell r="J95">
            <v>0</v>
          </cell>
          <cell r="K95">
            <v>0</v>
          </cell>
          <cell r="L95">
            <v>0</v>
          </cell>
          <cell r="M95">
            <v>2</v>
          </cell>
          <cell r="N95">
            <v>80000</v>
          </cell>
          <cell r="O95">
            <v>160000</v>
          </cell>
          <cell r="P95">
            <v>0</v>
          </cell>
          <cell r="Q95">
            <v>0</v>
          </cell>
          <cell r="R95">
            <v>0</v>
          </cell>
          <cell r="S95">
            <v>633</v>
          </cell>
          <cell r="T95">
            <v>662</v>
          </cell>
          <cell r="U95">
            <v>29</v>
          </cell>
          <cell r="V95">
            <v>239510</v>
          </cell>
          <cell r="W95">
            <v>832110</v>
          </cell>
          <cell r="X95">
            <v>0</v>
          </cell>
          <cell r="Y95">
            <v>0</v>
          </cell>
          <cell r="Z95">
            <v>832110</v>
          </cell>
          <cell r="AA95">
            <v>832110</v>
          </cell>
          <cell r="AC95">
            <v>0</v>
          </cell>
          <cell r="AD95">
            <v>0</v>
          </cell>
          <cell r="AE95">
            <v>0</v>
          </cell>
          <cell r="AH95">
            <v>832110</v>
          </cell>
          <cell r="AI95">
            <v>44809</v>
          </cell>
          <cell r="AJ95" t="str">
            <v>TT DV T9, phí gửi xe T9/2022, tiền nước sinh hoạt T08/2022</v>
          </cell>
        </row>
        <row r="96">
          <cell r="B96">
            <v>1107</v>
          </cell>
          <cell r="C96" t="str">
            <v>CT1.1107</v>
          </cell>
          <cell r="D96" t="str">
            <v>11</v>
          </cell>
          <cell r="E96" t="str">
            <v>Nguyễn Công Duy</v>
          </cell>
          <cell r="F96">
            <v>0</v>
          </cell>
          <cell r="G96">
            <v>60.7</v>
          </cell>
          <cell r="H96">
            <v>6000</v>
          </cell>
          <cell r="I96">
            <v>364200</v>
          </cell>
          <cell r="J96">
            <v>0</v>
          </cell>
          <cell r="K96">
            <v>0</v>
          </cell>
          <cell r="L96">
            <v>0</v>
          </cell>
          <cell r="M96">
            <v>2</v>
          </cell>
          <cell r="N96">
            <v>80000</v>
          </cell>
          <cell r="O96">
            <v>160000</v>
          </cell>
          <cell r="P96">
            <v>0</v>
          </cell>
          <cell r="Q96">
            <v>0</v>
          </cell>
          <cell r="R96">
            <v>0</v>
          </cell>
          <cell r="S96">
            <v>485</v>
          </cell>
          <cell r="T96">
            <v>501</v>
          </cell>
          <cell r="U96">
            <v>16</v>
          </cell>
          <cell r="V96">
            <v>117349</v>
          </cell>
          <cell r="W96">
            <v>641549</v>
          </cell>
          <cell r="X96">
            <v>0</v>
          </cell>
          <cell r="Y96">
            <v>0</v>
          </cell>
          <cell r="Z96">
            <v>641549</v>
          </cell>
          <cell r="AA96">
            <v>641549</v>
          </cell>
          <cell r="AC96">
            <v>0</v>
          </cell>
          <cell r="AD96">
            <v>0</v>
          </cell>
          <cell r="AE96">
            <v>0</v>
          </cell>
          <cell r="AG96">
            <v>641549</v>
          </cell>
          <cell r="AI96">
            <v>44805</v>
          </cell>
          <cell r="AJ96" t="str">
            <v>TT DV T9, phí gửi xe T9/2022, tiền nước sinh hoạt T08/2022</v>
          </cell>
          <cell r="AK96" t="str">
            <v>Yến giao lại</v>
          </cell>
        </row>
        <row r="97">
          <cell r="B97">
            <v>1108</v>
          </cell>
          <cell r="C97" t="str">
            <v>CT1.1108</v>
          </cell>
          <cell r="D97" t="str">
            <v>11</v>
          </cell>
          <cell r="E97" t="str">
            <v>Nguyễn Thị Lâm</v>
          </cell>
          <cell r="F97">
            <v>0</v>
          </cell>
          <cell r="G97">
            <v>100.5</v>
          </cell>
          <cell r="H97">
            <v>6000</v>
          </cell>
          <cell r="I97">
            <v>603000</v>
          </cell>
          <cell r="J97">
            <v>0</v>
          </cell>
          <cell r="K97">
            <v>0</v>
          </cell>
          <cell r="L97">
            <v>0</v>
          </cell>
          <cell r="M97">
            <v>3</v>
          </cell>
          <cell r="N97">
            <v>80000</v>
          </cell>
          <cell r="O97">
            <v>240000</v>
          </cell>
          <cell r="P97">
            <v>0</v>
          </cell>
          <cell r="Q97">
            <v>0</v>
          </cell>
          <cell r="R97">
            <v>0</v>
          </cell>
          <cell r="S97">
            <v>96</v>
          </cell>
          <cell r="T97">
            <v>96</v>
          </cell>
          <cell r="U97">
            <v>0</v>
          </cell>
          <cell r="V97">
            <v>0</v>
          </cell>
          <cell r="W97">
            <v>843000</v>
          </cell>
          <cell r="X97">
            <v>0</v>
          </cell>
          <cell r="Y97">
            <v>0</v>
          </cell>
          <cell r="Z97">
            <v>843000</v>
          </cell>
          <cell r="AA97">
            <v>0</v>
          </cell>
          <cell r="AC97">
            <v>843000</v>
          </cell>
          <cell r="AD97">
            <v>843000</v>
          </cell>
          <cell r="AE97">
            <v>0</v>
          </cell>
        </row>
        <row r="98">
          <cell r="B98">
            <v>1109</v>
          </cell>
          <cell r="C98" t="str">
            <v>CT1.1109</v>
          </cell>
          <cell r="D98" t="str">
            <v>11</v>
          </cell>
          <cell r="E98" t="str">
            <v>Nguyễn Văn Hải</v>
          </cell>
          <cell r="F98">
            <v>0</v>
          </cell>
          <cell r="G98">
            <v>65.900000000000006</v>
          </cell>
          <cell r="H98">
            <v>6000</v>
          </cell>
          <cell r="I98">
            <v>395400.00000000006</v>
          </cell>
          <cell r="J98">
            <v>0</v>
          </cell>
          <cell r="K98">
            <v>0</v>
          </cell>
          <cell r="L98">
            <v>0</v>
          </cell>
          <cell r="M98">
            <v>2</v>
          </cell>
          <cell r="N98">
            <v>80000</v>
          </cell>
          <cell r="O98">
            <v>160000</v>
          </cell>
          <cell r="P98">
            <v>0</v>
          </cell>
          <cell r="Q98">
            <v>0</v>
          </cell>
          <cell r="R98">
            <v>0</v>
          </cell>
          <cell r="S98">
            <v>423</v>
          </cell>
          <cell r="T98">
            <v>442</v>
          </cell>
          <cell r="U98">
            <v>19</v>
          </cell>
          <cell r="V98">
            <v>141679</v>
          </cell>
          <cell r="W98">
            <v>697079</v>
          </cell>
          <cell r="X98">
            <v>0</v>
          </cell>
          <cell r="Y98">
            <v>0</v>
          </cell>
          <cell r="Z98">
            <v>697079</v>
          </cell>
          <cell r="AA98">
            <v>0</v>
          </cell>
          <cell r="AC98">
            <v>697079</v>
          </cell>
          <cell r="AD98">
            <v>697079</v>
          </cell>
          <cell r="AE98">
            <v>0</v>
          </cell>
        </row>
        <row r="99">
          <cell r="B99">
            <v>1110</v>
          </cell>
          <cell r="C99" t="str">
            <v>CT1.1110</v>
          </cell>
          <cell r="D99" t="str">
            <v>11</v>
          </cell>
          <cell r="E99" t="str">
            <v>Đặng Văn Hùng</v>
          </cell>
          <cell r="F99">
            <v>0</v>
          </cell>
          <cell r="G99">
            <v>94.1</v>
          </cell>
          <cell r="H99">
            <v>6000</v>
          </cell>
          <cell r="I99">
            <v>564600</v>
          </cell>
          <cell r="J99">
            <v>1</v>
          </cell>
          <cell r="K99">
            <v>1600000</v>
          </cell>
          <cell r="L99">
            <v>1600000</v>
          </cell>
          <cell r="M99">
            <v>2</v>
          </cell>
          <cell r="N99">
            <v>80000</v>
          </cell>
          <cell r="O99">
            <v>160000</v>
          </cell>
          <cell r="P99">
            <v>1</v>
          </cell>
          <cell r="Q99">
            <v>0</v>
          </cell>
          <cell r="R99">
            <v>0</v>
          </cell>
          <cell r="S99">
            <v>244</v>
          </cell>
          <cell r="T99">
            <v>261</v>
          </cell>
          <cell r="U99">
            <v>17</v>
          </cell>
          <cell r="V99">
            <v>125459</v>
          </cell>
          <cell r="W99">
            <v>2450059</v>
          </cell>
          <cell r="X99">
            <v>0</v>
          </cell>
          <cell r="Y99">
            <v>0</v>
          </cell>
          <cell r="Z99">
            <v>2450059</v>
          </cell>
          <cell r="AA99">
            <v>0</v>
          </cell>
          <cell r="AC99">
            <v>2450059</v>
          </cell>
          <cell r="AD99">
            <v>2450059</v>
          </cell>
          <cell r="AE99">
            <v>0</v>
          </cell>
        </row>
        <row r="100">
          <cell r="B100">
            <v>1111</v>
          </cell>
          <cell r="C100" t="str">
            <v>CT1.1111</v>
          </cell>
          <cell r="D100" t="str">
            <v>11</v>
          </cell>
          <cell r="E100" t="str">
            <v>Nguyễn Thị Mai Trinh</v>
          </cell>
          <cell r="F100">
            <v>0</v>
          </cell>
          <cell r="G100">
            <v>88.5</v>
          </cell>
          <cell r="H100">
            <v>6000</v>
          </cell>
          <cell r="I100">
            <v>531000</v>
          </cell>
          <cell r="J100">
            <v>1</v>
          </cell>
          <cell r="K100">
            <v>1600000</v>
          </cell>
          <cell r="L100">
            <v>1600000</v>
          </cell>
          <cell r="M100">
            <v>1</v>
          </cell>
          <cell r="N100">
            <v>80000</v>
          </cell>
          <cell r="O100">
            <v>80000</v>
          </cell>
          <cell r="P100">
            <v>0</v>
          </cell>
          <cell r="Q100">
            <v>0</v>
          </cell>
          <cell r="R100">
            <v>0</v>
          </cell>
          <cell r="S100">
            <v>161</v>
          </cell>
          <cell r="T100">
            <v>164</v>
          </cell>
          <cell r="U100">
            <v>3</v>
          </cell>
          <cell r="V100">
            <v>20607</v>
          </cell>
          <cell r="W100">
            <v>2231607</v>
          </cell>
          <cell r="X100">
            <v>0</v>
          </cell>
          <cell r="Y100">
            <v>0</v>
          </cell>
          <cell r="Z100">
            <v>2231607</v>
          </cell>
          <cell r="AA100">
            <v>2231607</v>
          </cell>
          <cell r="AC100">
            <v>0</v>
          </cell>
          <cell r="AD100">
            <v>0</v>
          </cell>
          <cell r="AE100">
            <v>0</v>
          </cell>
          <cell r="AH100">
            <v>2231607</v>
          </cell>
          <cell r="AI100">
            <v>44810</v>
          </cell>
          <cell r="AJ100" t="str">
            <v>TT DV T9, phí gửi xe T9/2022, tiền nước sinh hoạt T08/2022</v>
          </cell>
        </row>
        <row r="101">
          <cell r="B101">
            <v>1201</v>
          </cell>
          <cell r="C101" t="str">
            <v>CT1.1201</v>
          </cell>
          <cell r="D101" t="str">
            <v>12</v>
          </cell>
          <cell r="E101" t="str">
            <v>Đỗ Văn Lâm</v>
          </cell>
          <cell r="F101">
            <v>0</v>
          </cell>
          <cell r="G101">
            <v>88.5</v>
          </cell>
          <cell r="H101">
            <v>6000</v>
          </cell>
          <cell r="I101">
            <v>531000</v>
          </cell>
          <cell r="J101">
            <v>0</v>
          </cell>
          <cell r="K101">
            <v>0</v>
          </cell>
          <cell r="L101">
            <v>0</v>
          </cell>
          <cell r="M101">
            <v>2</v>
          </cell>
          <cell r="N101">
            <v>80000</v>
          </cell>
          <cell r="O101">
            <v>160000</v>
          </cell>
          <cell r="P101">
            <v>2</v>
          </cell>
          <cell r="Q101">
            <v>0</v>
          </cell>
          <cell r="R101">
            <v>0</v>
          </cell>
          <cell r="S101">
            <v>221</v>
          </cell>
          <cell r="T101">
            <v>228</v>
          </cell>
          <cell r="U101">
            <v>7</v>
          </cell>
          <cell r="V101">
            <v>48083</v>
          </cell>
          <cell r="W101">
            <v>739083</v>
          </cell>
          <cell r="X101">
            <v>0</v>
          </cell>
          <cell r="Y101">
            <v>0</v>
          </cell>
          <cell r="Z101">
            <v>739083</v>
          </cell>
          <cell r="AA101">
            <v>739083</v>
          </cell>
          <cell r="AC101">
            <v>0</v>
          </cell>
          <cell r="AD101">
            <v>0</v>
          </cell>
          <cell r="AE101">
            <v>0</v>
          </cell>
          <cell r="AH101">
            <v>739083</v>
          </cell>
          <cell r="AI101">
            <v>44808</v>
          </cell>
          <cell r="AJ101" t="str">
            <v>TT DV T9, phí gửi xe T9/2022, tiền nước sinh hoạt T08/2022</v>
          </cell>
        </row>
        <row r="102">
          <cell r="B102">
            <v>1202</v>
          </cell>
          <cell r="C102" t="str">
            <v>CT1.1202</v>
          </cell>
          <cell r="D102" t="str">
            <v>12</v>
          </cell>
          <cell r="E102" t="str">
            <v>Trần Thị Dung</v>
          </cell>
          <cell r="F102">
            <v>0</v>
          </cell>
          <cell r="G102">
            <v>94.1</v>
          </cell>
          <cell r="H102">
            <v>6000</v>
          </cell>
          <cell r="I102">
            <v>564600</v>
          </cell>
          <cell r="J102">
            <v>1</v>
          </cell>
          <cell r="K102">
            <v>1600000</v>
          </cell>
          <cell r="L102">
            <v>1600000</v>
          </cell>
          <cell r="M102">
            <v>2</v>
          </cell>
          <cell r="N102">
            <v>80000</v>
          </cell>
          <cell r="O102">
            <v>160000</v>
          </cell>
          <cell r="P102">
            <v>0</v>
          </cell>
          <cell r="Q102">
            <v>0</v>
          </cell>
          <cell r="R102">
            <v>0</v>
          </cell>
          <cell r="S102">
            <v>373</v>
          </cell>
          <cell r="T102">
            <v>390</v>
          </cell>
          <cell r="U102">
            <v>17</v>
          </cell>
          <cell r="V102">
            <v>125459</v>
          </cell>
          <cell r="W102">
            <v>2450059</v>
          </cell>
          <cell r="X102">
            <v>0</v>
          </cell>
          <cell r="Y102">
            <v>0</v>
          </cell>
          <cell r="Z102">
            <v>2450059</v>
          </cell>
          <cell r="AA102">
            <v>2450059</v>
          </cell>
          <cell r="AC102">
            <v>0</v>
          </cell>
          <cell r="AD102">
            <v>0</v>
          </cell>
          <cell r="AE102">
            <v>0</v>
          </cell>
          <cell r="AH102">
            <v>2450059</v>
          </cell>
          <cell r="AI102">
            <v>44809</v>
          </cell>
          <cell r="AJ102" t="str">
            <v>TT DV T9, phí gửi xe T9/2022, tiền nước sinh hoạt T08/2022</v>
          </cell>
        </row>
        <row r="103">
          <cell r="B103">
            <v>1203</v>
          </cell>
          <cell r="C103" t="str">
            <v>CT1.1203</v>
          </cell>
          <cell r="D103" t="str">
            <v>12</v>
          </cell>
          <cell r="E103" t="str">
            <v>Nguyễn Thị Vĩnh Hoài</v>
          </cell>
          <cell r="F103">
            <v>0</v>
          </cell>
          <cell r="G103">
            <v>65.900000000000006</v>
          </cell>
          <cell r="H103">
            <v>6000</v>
          </cell>
          <cell r="I103">
            <v>395400.00000000006</v>
          </cell>
          <cell r="J103">
            <v>0</v>
          </cell>
          <cell r="K103">
            <v>0</v>
          </cell>
          <cell r="L103">
            <v>0</v>
          </cell>
          <cell r="M103">
            <v>1</v>
          </cell>
          <cell r="N103">
            <v>80000</v>
          </cell>
          <cell r="O103">
            <v>80000</v>
          </cell>
          <cell r="P103">
            <v>0</v>
          </cell>
          <cell r="Q103">
            <v>0</v>
          </cell>
          <cell r="R103">
            <v>0</v>
          </cell>
          <cell r="S103">
            <v>200</v>
          </cell>
          <cell r="T103">
            <v>207</v>
          </cell>
          <cell r="U103">
            <v>7</v>
          </cell>
          <cell r="V103">
            <v>48083</v>
          </cell>
          <cell r="W103">
            <v>523483.00000000006</v>
          </cell>
          <cell r="X103">
            <v>0</v>
          </cell>
          <cell r="Y103">
            <v>0</v>
          </cell>
          <cell r="Z103">
            <v>523483</v>
          </cell>
          <cell r="AA103">
            <v>0</v>
          </cell>
          <cell r="AC103">
            <v>523483</v>
          </cell>
          <cell r="AD103">
            <v>523483</v>
          </cell>
          <cell r="AE103">
            <v>0</v>
          </cell>
        </row>
        <row r="104">
          <cell r="B104">
            <v>1204</v>
          </cell>
          <cell r="C104" t="str">
            <v>CT1.1204</v>
          </cell>
          <cell r="D104" t="str">
            <v>12</v>
          </cell>
          <cell r="E104" t="str">
            <v>Lê Năng Thuận</v>
          </cell>
          <cell r="F104">
            <v>0</v>
          </cell>
          <cell r="G104">
            <v>100.5</v>
          </cell>
          <cell r="H104">
            <v>6000</v>
          </cell>
          <cell r="I104">
            <v>603000</v>
          </cell>
          <cell r="J104">
            <v>0</v>
          </cell>
          <cell r="K104">
            <v>0</v>
          </cell>
          <cell r="L104">
            <v>0</v>
          </cell>
          <cell r="M104">
            <v>2</v>
          </cell>
          <cell r="N104">
            <v>80000</v>
          </cell>
          <cell r="O104">
            <v>160000</v>
          </cell>
          <cell r="P104">
            <v>0</v>
          </cell>
          <cell r="Q104">
            <v>0</v>
          </cell>
          <cell r="R104">
            <v>0</v>
          </cell>
          <cell r="S104">
            <v>677</v>
          </cell>
          <cell r="T104">
            <v>700</v>
          </cell>
          <cell r="U104">
            <v>23</v>
          </cell>
          <cell r="V104">
            <v>179696</v>
          </cell>
          <cell r="W104">
            <v>942696</v>
          </cell>
          <cell r="X104">
            <v>0</v>
          </cell>
          <cell r="Y104">
            <v>0</v>
          </cell>
          <cell r="Z104">
            <v>942696</v>
          </cell>
          <cell r="AA104">
            <v>0</v>
          </cell>
          <cell r="AC104">
            <v>942696</v>
          </cell>
          <cell r="AD104">
            <v>942696</v>
          </cell>
          <cell r="AE104">
            <v>0</v>
          </cell>
        </row>
        <row r="105">
          <cell r="B105">
            <v>1205</v>
          </cell>
          <cell r="C105" t="str">
            <v>CT1.1205</v>
          </cell>
          <cell r="D105" t="str">
            <v>12</v>
          </cell>
          <cell r="E105" t="str">
            <v>Nguyễn Tiến Dương</v>
          </cell>
          <cell r="F105">
            <v>0</v>
          </cell>
          <cell r="G105">
            <v>60.7</v>
          </cell>
          <cell r="H105">
            <v>6000</v>
          </cell>
          <cell r="I105">
            <v>364200</v>
          </cell>
          <cell r="J105">
            <v>1</v>
          </cell>
          <cell r="K105">
            <v>1600000</v>
          </cell>
          <cell r="L105">
            <v>1600000</v>
          </cell>
          <cell r="M105">
            <v>2</v>
          </cell>
          <cell r="N105">
            <v>80000</v>
          </cell>
          <cell r="O105">
            <v>160000</v>
          </cell>
          <cell r="P105">
            <v>0</v>
          </cell>
          <cell r="Q105">
            <v>0</v>
          </cell>
          <cell r="R105">
            <v>0</v>
          </cell>
          <cell r="S105">
            <v>355</v>
          </cell>
          <cell r="T105">
            <v>365</v>
          </cell>
          <cell r="U105">
            <v>10</v>
          </cell>
          <cell r="V105">
            <v>68690</v>
          </cell>
          <cell r="W105">
            <v>2192890</v>
          </cell>
          <cell r="X105">
            <v>0</v>
          </cell>
          <cell r="Y105">
            <v>0</v>
          </cell>
          <cell r="Z105">
            <v>2192890</v>
          </cell>
          <cell r="AA105">
            <v>2192890</v>
          </cell>
          <cell r="AC105">
            <v>0</v>
          </cell>
          <cell r="AD105">
            <v>0</v>
          </cell>
          <cell r="AE105">
            <v>0</v>
          </cell>
          <cell r="AH105">
            <v>2192890</v>
          </cell>
          <cell r="AI105">
            <v>44805</v>
          </cell>
          <cell r="AJ105" t="str">
            <v>TT DV T9, phí gửi xe T9/2022, tiền nước sinh hoạt T08/2022</v>
          </cell>
        </row>
        <row r="106">
          <cell r="B106">
            <v>1206</v>
          </cell>
          <cell r="C106" t="str">
            <v>CT1.1206</v>
          </cell>
          <cell r="D106" t="str">
            <v>12</v>
          </cell>
          <cell r="E106" t="str">
            <v>Vương Thanh Tuấn</v>
          </cell>
          <cell r="F106">
            <v>0</v>
          </cell>
          <cell r="G106">
            <v>72.099999999999994</v>
          </cell>
          <cell r="H106">
            <v>6000</v>
          </cell>
          <cell r="I106">
            <v>432599.99999999994</v>
          </cell>
          <cell r="J106">
            <v>0</v>
          </cell>
          <cell r="K106">
            <v>0</v>
          </cell>
          <cell r="L106">
            <v>0</v>
          </cell>
          <cell r="M106">
            <v>2</v>
          </cell>
          <cell r="N106">
            <v>80000</v>
          </cell>
          <cell r="O106">
            <v>160000</v>
          </cell>
          <cell r="P106">
            <v>3</v>
          </cell>
          <cell r="Q106">
            <v>0</v>
          </cell>
          <cell r="R106">
            <v>0</v>
          </cell>
          <cell r="S106">
            <v>454</v>
          </cell>
          <cell r="T106">
            <v>464</v>
          </cell>
          <cell r="U106">
            <v>10</v>
          </cell>
          <cell r="V106">
            <v>68690</v>
          </cell>
          <cell r="W106">
            <v>661290</v>
          </cell>
          <cell r="X106">
            <v>0</v>
          </cell>
          <cell r="Y106">
            <v>0</v>
          </cell>
          <cell r="Z106">
            <v>661290</v>
          </cell>
          <cell r="AA106">
            <v>661290</v>
          </cell>
          <cell r="AC106">
            <v>0</v>
          </cell>
          <cell r="AD106">
            <v>0</v>
          </cell>
          <cell r="AE106">
            <v>0</v>
          </cell>
          <cell r="AH106">
            <v>661290</v>
          </cell>
          <cell r="AI106">
            <v>44808</v>
          </cell>
          <cell r="AJ106" t="str">
            <v>TT DV T9, phí gửi xe T9/2022, tiền nước sinh hoạt T08/2022</v>
          </cell>
        </row>
        <row r="107">
          <cell r="B107">
            <v>1207</v>
          </cell>
          <cell r="C107" t="str">
            <v>CT1.1207</v>
          </cell>
          <cell r="D107" t="str">
            <v>12</v>
          </cell>
          <cell r="E107" t="str">
            <v>Lê Anh Tuấn</v>
          </cell>
          <cell r="F107">
            <v>0</v>
          </cell>
          <cell r="G107">
            <v>60.7</v>
          </cell>
          <cell r="H107">
            <v>6000</v>
          </cell>
          <cell r="I107">
            <v>364200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440</v>
          </cell>
          <cell r="T107">
            <v>458</v>
          </cell>
          <cell r="U107">
            <v>18</v>
          </cell>
          <cell r="V107">
            <v>133569</v>
          </cell>
          <cell r="W107">
            <v>497769</v>
          </cell>
          <cell r="X107">
            <v>0</v>
          </cell>
          <cell r="Y107">
            <v>0</v>
          </cell>
          <cell r="Z107">
            <v>497769</v>
          </cell>
          <cell r="AA107">
            <v>0</v>
          </cell>
          <cell r="AC107">
            <v>497769</v>
          </cell>
          <cell r="AD107">
            <v>497769</v>
          </cell>
          <cell r="AE107">
            <v>0</v>
          </cell>
        </row>
        <row r="108">
          <cell r="B108">
            <v>1208</v>
          </cell>
          <cell r="C108" t="str">
            <v>CT1.1208</v>
          </cell>
          <cell r="D108" t="str">
            <v>12</v>
          </cell>
          <cell r="E108" t="str">
            <v>Lê Đức Mạnh</v>
          </cell>
          <cell r="F108">
            <v>0</v>
          </cell>
          <cell r="G108">
            <v>100.5</v>
          </cell>
          <cell r="H108">
            <v>6000</v>
          </cell>
          <cell r="I108">
            <v>603000</v>
          </cell>
          <cell r="J108">
            <v>1</v>
          </cell>
          <cell r="K108">
            <v>1600000</v>
          </cell>
          <cell r="L108">
            <v>1600000</v>
          </cell>
          <cell r="M108">
            <v>2</v>
          </cell>
          <cell r="N108">
            <v>80000</v>
          </cell>
          <cell r="O108">
            <v>160000</v>
          </cell>
          <cell r="P108">
            <v>1</v>
          </cell>
          <cell r="Q108">
            <v>0</v>
          </cell>
          <cell r="R108">
            <v>0</v>
          </cell>
          <cell r="S108">
            <v>683</v>
          </cell>
          <cell r="T108">
            <v>704</v>
          </cell>
          <cell r="U108">
            <v>21</v>
          </cell>
          <cell r="V108">
            <v>159758</v>
          </cell>
          <cell r="W108">
            <v>2522758</v>
          </cell>
          <cell r="X108">
            <v>0</v>
          </cell>
          <cell r="Y108">
            <v>0</v>
          </cell>
          <cell r="Z108">
            <v>2522758</v>
          </cell>
          <cell r="AA108">
            <v>2522758</v>
          </cell>
          <cell r="AC108">
            <v>0</v>
          </cell>
          <cell r="AD108">
            <v>0</v>
          </cell>
          <cell r="AE108">
            <v>0</v>
          </cell>
          <cell r="AH108">
            <v>2522758</v>
          </cell>
          <cell r="AI108">
            <v>44806</v>
          </cell>
          <cell r="AJ108" t="str">
            <v>TT DV T9, phí gửi xe T9/2022, tiền nước sinh hoạt T08/2022</v>
          </cell>
        </row>
        <row r="109">
          <cell r="B109">
            <v>1209</v>
          </cell>
          <cell r="C109" t="str">
            <v>CT1.1209</v>
          </cell>
          <cell r="D109" t="str">
            <v>12</v>
          </cell>
          <cell r="E109" t="str">
            <v>Khổng Thị Thùy Linh</v>
          </cell>
          <cell r="F109">
            <v>0</v>
          </cell>
          <cell r="G109">
            <v>65.900000000000006</v>
          </cell>
          <cell r="H109">
            <v>6000</v>
          </cell>
          <cell r="I109">
            <v>395400.00000000006</v>
          </cell>
          <cell r="J109">
            <v>0</v>
          </cell>
          <cell r="K109">
            <v>0</v>
          </cell>
          <cell r="L109">
            <v>0</v>
          </cell>
          <cell r="M109">
            <v>1</v>
          </cell>
          <cell r="N109">
            <v>80000</v>
          </cell>
          <cell r="O109">
            <v>80000</v>
          </cell>
          <cell r="P109">
            <v>0</v>
          </cell>
          <cell r="Q109">
            <v>0</v>
          </cell>
          <cell r="R109">
            <v>0</v>
          </cell>
          <cell r="S109">
            <v>246</v>
          </cell>
          <cell r="T109">
            <v>254</v>
          </cell>
          <cell r="U109">
            <v>8</v>
          </cell>
          <cell r="V109">
            <v>54952</v>
          </cell>
          <cell r="W109">
            <v>530352</v>
          </cell>
          <cell r="X109">
            <v>0</v>
          </cell>
          <cell r="Y109">
            <v>0</v>
          </cell>
          <cell r="Z109">
            <v>530352</v>
          </cell>
          <cell r="AA109">
            <v>0</v>
          </cell>
          <cell r="AC109">
            <v>530352</v>
          </cell>
          <cell r="AD109">
            <v>530352</v>
          </cell>
          <cell r="AE109">
            <v>0</v>
          </cell>
        </row>
        <row r="110">
          <cell r="B110">
            <v>1210</v>
          </cell>
          <cell r="C110" t="str">
            <v>CT1.1210</v>
          </cell>
          <cell r="D110" t="str">
            <v>12</v>
          </cell>
          <cell r="E110" t="str">
            <v>Nguyễn Thị Mai Anh</v>
          </cell>
          <cell r="F110">
            <v>0</v>
          </cell>
          <cell r="G110">
            <v>94.1</v>
          </cell>
          <cell r="H110">
            <v>6000</v>
          </cell>
          <cell r="I110">
            <v>564600</v>
          </cell>
          <cell r="J110">
            <v>1</v>
          </cell>
          <cell r="K110">
            <v>1600000</v>
          </cell>
          <cell r="L110">
            <v>1600000</v>
          </cell>
          <cell r="M110">
            <v>2</v>
          </cell>
          <cell r="N110">
            <v>80000</v>
          </cell>
          <cell r="O110">
            <v>160000</v>
          </cell>
          <cell r="P110">
            <v>0</v>
          </cell>
          <cell r="Q110">
            <v>0</v>
          </cell>
          <cell r="R110">
            <v>0</v>
          </cell>
          <cell r="S110">
            <v>890</v>
          </cell>
          <cell r="T110">
            <v>914</v>
          </cell>
          <cell r="U110">
            <v>24</v>
          </cell>
          <cell r="V110">
            <v>189665</v>
          </cell>
          <cell r="W110">
            <v>2514265</v>
          </cell>
          <cell r="X110">
            <v>0</v>
          </cell>
          <cell r="Y110">
            <v>0</v>
          </cell>
          <cell r="Z110">
            <v>2514265</v>
          </cell>
          <cell r="AA110">
            <v>0</v>
          </cell>
          <cell r="AC110">
            <v>2514265</v>
          </cell>
          <cell r="AD110">
            <v>2514265</v>
          </cell>
          <cell r="AE110">
            <v>0</v>
          </cell>
        </row>
        <row r="111">
          <cell r="B111">
            <v>1211</v>
          </cell>
          <cell r="C111" t="str">
            <v>CT1.1211</v>
          </cell>
          <cell r="D111" t="str">
            <v>12</v>
          </cell>
          <cell r="E111" t="str">
            <v>Trần Mạnh Linh</v>
          </cell>
          <cell r="F111">
            <v>0</v>
          </cell>
          <cell r="G111">
            <v>88.5</v>
          </cell>
          <cell r="H111">
            <v>6000</v>
          </cell>
          <cell r="I111">
            <v>531000</v>
          </cell>
          <cell r="J111">
            <v>0</v>
          </cell>
          <cell r="K111">
            <v>0</v>
          </cell>
          <cell r="L111">
            <v>0</v>
          </cell>
          <cell r="M111">
            <v>2</v>
          </cell>
          <cell r="N111">
            <v>80000</v>
          </cell>
          <cell r="O111">
            <v>160000</v>
          </cell>
          <cell r="P111">
            <v>0</v>
          </cell>
          <cell r="Q111">
            <v>0</v>
          </cell>
          <cell r="R111">
            <v>0</v>
          </cell>
          <cell r="S111">
            <v>366</v>
          </cell>
          <cell r="T111">
            <v>370</v>
          </cell>
          <cell r="U111">
            <v>4</v>
          </cell>
          <cell r="V111">
            <v>27476</v>
          </cell>
          <cell r="W111">
            <v>718476</v>
          </cell>
          <cell r="X111">
            <v>0</v>
          </cell>
          <cell r="Y111">
            <v>0</v>
          </cell>
          <cell r="Z111">
            <v>718476</v>
          </cell>
          <cell r="AA111">
            <v>718476</v>
          </cell>
          <cell r="AC111">
            <v>0</v>
          </cell>
          <cell r="AD111">
            <v>0</v>
          </cell>
          <cell r="AE111">
            <v>0</v>
          </cell>
          <cell r="AH111">
            <v>718476</v>
          </cell>
          <cell r="AI111">
            <v>44806</v>
          </cell>
          <cell r="AJ111" t="str">
            <v>TT DV T9, phí gửi xe T9/2022, tiền nước sinh hoạt T08/2022</v>
          </cell>
        </row>
        <row r="112">
          <cell r="B112" t="str">
            <v>12A01</v>
          </cell>
          <cell r="C112" t="str">
            <v>CT1.12A01</v>
          </cell>
          <cell r="D112" t="str">
            <v>12</v>
          </cell>
          <cell r="E112" t="str">
            <v>Nguyễn Thị Thanh Tịnh</v>
          </cell>
          <cell r="F112">
            <v>0</v>
          </cell>
          <cell r="G112">
            <v>88.5</v>
          </cell>
          <cell r="H112">
            <v>6000</v>
          </cell>
          <cell r="I112">
            <v>531000</v>
          </cell>
          <cell r="J112">
            <v>0</v>
          </cell>
          <cell r="K112">
            <v>0</v>
          </cell>
          <cell r="L112">
            <v>0</v>
          </cell>
          <cell r="M112">
            <v>2</v>
          </cell>
          <cell r="N112">
            <v>80000</v>
          </cell>
          <cell r="O112">
            <v>160000</v>
          </cell>
          <cell r="P112">
            <v>0</v>
          </cell>
          <cell r="Q112">
            <v>0</v>
          </cell>
          <cell r="R112">
            <v>0</v>
          </cell>
          <cell r="S112">
            <v>512</v>
          </cell>
          <cell r="T112">
            <v>522</v>
          </cell>
          <cell r="U112">
            <v>10</v>
          </cell>
          <cell r="V112">
            <v>68690</v>
          </cell>
          <cell r="W112">
            <v>759690</v>
          </cell>
          <cell r="X112">
            <v>0</v>
          </cell>
          <cell r="Y112">
            <v>0</v>
          </cell>
          <cell r="Z112">
            <v>759690</v>
          </cell>
          <cell r="AA112">
            <v>0</v>
          </cell>
          <cell r="AC112">
            <v>759690</v>
          </cell>
          <cell r="AD112">
            <v>759690</v>
          </cell>
          <cell r="AE112">
            <v>0</v>
          </cell>
        </row>
        <row r="113">
          <cell r="B113" t="str">
            <v>12A02</v>
          </cell>
          <cell r="C113" t="str">
            <v>CT1.12A02</v>
          </cell>
          <cell r="D113" t="str">
            <v>12</v>
          </cell>
          <cell r="E113" t="str">
            <v>Lê Công Hoan</v>
          </cell>
          <cell r="F113">
            <v>0</v>
          </cell>
          <cell r="G113">
            <v>94.1</v>
          </cell>
          <cell r="H113">
            <v>6000</v>
          </cell>
          <cell r="I113">
            <v>564600</v>
          </cell>
          <cell r="J113">
            <v>0</v>
          </cell>
          <cell r="K113">
            <v>0</v>
          </cell>
          <cell r="L113">
            <v>0</v>
          </cell>
          <cell r="M113">
            <v>1</v>
          </cell>
          <cell r="N113">
            <v>80000</v>
          </cell>
          <cell r="O113">
            <v>80000</v>
          </cell>
          <cell r="P113">
            <v>0</v>
          </cell>
          <cell r="Q113">
            <v>0</v>
          </cell>
          <cell r="R113">
            <v>0</v>
          </cell>
          <cell r="S113">
            <v>650</v>
          </cell>
          <cell r="T113">
            <v>666</v>
          </cell>
          <cell r="U113">
            <v>16</v>
          </cell>
          <cell r="V113">
            <v>117349</v>
          </cell>
          <cell r="W113">
            <v>761949</v>
          </cell>
          <cell r="X113">
            <v>0</v>
          </cell>
          <cell r="Y113">
            <v>0</v>
          </cell>
          <cell r="Z113">
            <v>761949</v>
          </cell>
          <cell r="AA113">
            <v>761949</v>
          </cell>
          <cell r="AC113">
            <v>0</v>
          </cell>
          <cell r="AD113">
            <v>0</v>
          </cell>
          <cell r="AE113">
            <v>0</v>
          </cell>
          <cell r="AH113">
            <v>761949</v>
          </cell>
          <cell r="AI113">
            <v>44807</v>
          </cell>
          <cell r="AJ113" t="str">
            <v>TT DV T9, phí gửi xe T9/2022, tiền nước sinh hoạt T08/2022</v>
          </cell>
        </row>
        <row r="114">
          <cell r="B114" t="str">
            <v>12A03</v>
          </cell>
          <cell r="C114" t="str">
            <v>CT1.12A03</v>
          </cell>
          <cell r="D114" t="str">
            <v>12</v>
          </cell>
          <cell r="E114" t="str">
            <v>Phan Thế Kiên</v>
          </cell>
          <cell r="F114">
            <v>0</v>
          </cell>
          <cell r="G114">
            <v>65.900000000000006</v>
          </cell>
          <cell r="H114">
            <v>6000</v>
          </cell>
          <cell r="I114">
            <v>395400.00000000006</v>
          </cell>
          <cell r="J114">
            <v>1</v>
          </cell>
          <cell r="K114">
            <v>1600000</v>
          </cell>
          <cell r="L114">
            <v>1600000</v>
          </cell>
          <cell r="M114">
            <v>1</v>
          </cell>
          <cell r="N114">
            <v>80000</v>
          </cell>
          <cell r="O114">
            <v>80000</v>
          </cell>
          <cell r="P114">
            <v>0</v>
          </cell>
          <cell r="Q114">
            <v>0</v>
          </cell>
          <cell r="R114">
            <v>0</v>
          </cell>
          <cell r="S114">
            <v>266</v>
          </cell>
          <cell r="T114">
            <v>273</v>
          </cell>
          <cell r="U114">
            <v>7</v>
          </cell>
          <cell r="V114">
            <v>48083</v>
          </cell>
          <cell r="W114">
            <v>2123483</v>
          </cell>
          <cell r="X114">
            <v>0</v>
          </cell>
          <cell r="Y114">
            <v>0</v>
          </cell>
          <cell r="Z114">
            <v>2123483</v>
          </cell>
          <cell r="AA114">
            <v>2123483</v>
          </cell>
          <cell r="AC114">
            <v>0</v>
          </cell>
          <cell r="AD114">
            <v>0</v>
          </cell>
          <cell r="AE114">
            <v>0</v>
          </cell>
          <cell r="AH114">
            <v>2123483</v>
          </cell>
          <cell r="AI114">
            <v>44805</v>
          </cell>
          <cell r="AJ114" t="str">
            <v>TT DV T9, phí gửi xe T9/2022, tiền nước sinh hoạt T08/2022</v>
          </cell>
        </row>
        <row r="115">
          <cell r="B115" t="str">
            <v>12A04</v>
          </cell>
          <cell r="C115" t="str">
            <v>CT1.12A04</v>
          </cell>
          <cell r="D115" t="str">
            <v>12</v>
          </cell>
          <cell r="E115" t="str">
            <v xml:space="preserve">Bành Thị Huyền Trang </v>
          </cell>
          <cell r="F115">
            <v>0</v>
          </cell>
          <cell r="G115">
            <v>100.5</v>
          </cell>
          <cell r="H115">
            <v>6000</v>
          </cell>
          <cell r="I115">
            <v>603000</v>
          </cell>
          <cell r="J115">
            <v>0</v>
          </cell>
          <cell r="K115">
            <v>0</v>
          </cell>
          <cell r="L115">
            <v>0</v>
          </cell>
          <cell r="M115">
            <v>3</v>
          </cell>
          <cell r="N115">
            <v>80000</v>
          </cell>
          <cell r="O115">
            <v>240000</v>
          </cell>
          <cell r="P115">
            <v>0</v>
          </cell>
          <cell r="Q115">
            <v>0</v>
          </cell>
          <cell r="R115">
            <v>0</v>
          </cell>
          <cell r="S115">
            <v>579</v>
          </cell>
          <cell r="T115">
            <v>594</v>
          </cell>
          <cell r="U115">
            <v>15</v>
          </cell>
          <cell r="V115">
            <v>109239</v>
          </cell>
          <cell r="W115">
            <v>952239</v>
          </cell>
          <cell r="X115">
            <v>0</v>
          </cell>
          <cell r="Y115">
            <v>0</v>
          </cell>
          <cell r="Z115">
            <v>952239</v>
          </cell>
          <cell r="AA115">
            <v>952239</v>
          </cell>
          <cell r="AC115">
            <v>0</v>
          </cell>
          <cell r="AD115">
            <v>0</v>
          </cell>
          <cell r="AE115">
            <v>0</v>
          </cell>
          <cell r="AH115">
            <v>952239</v>
          </cell>
          <cell r="AI115">
            <v>44808</v>
          </cell>
          <cell r="AJ115" t="str">
            <v>TT DV T9, phí gửi xe T9/2022, tiền nước sinh hoạt T08/2022</v>
          </cell>
        </row>
        <row r="116">
          <cell r="B116" t="str">
            <v>12A05</v>
          </cell>
          <cell r="C116" t="str">
            <v>CT1.12A05</v>
          </cell>
          <cell r="D116" t="str">
            <v>12</v>
          </cell>
          <cell r="E116" t="str">
            <v>Nguyễn Thị Hồng Xuân</v>
          </cell>
          <cell r="F116">
            <v>0</v>
          </cell>
          <cell r="G116">
            <v>60.7</v>
          </cell>
          <cell r="H116">
            <v>6000</v>
          </cell>
          <cell r="I116">
            <v>364200</v>
          </cell>
          <cell r="J116">
            <v>0</v>
          </cell>
          <cell r="K116">
            <v>0</v>
          </cell>
          <cell r="L116">
            <v>0</v>
          </cell>
          <cell r="M116">
            <v>3</v>
          </cell>
          <cell r="N116">
            <v>80000</v>
          </cell>
          <cell r="O116">
            <v>240000</v>
          </cell>
          <cell r="P116">
            <v>0</v>
          </cell>
          <cell r="Q116">
            <v>0</v>
          </cell>
          <cell r="R116">
            <v>0</v>
          </cell>
          <cell r="S116">
            <v>315</v>
          </cell>
          <cell r="T116">
            <v>324</v>
          </cell>
          <cell r="U116">
            <v>9</v>
          </cell>
          <cell r="V116">
            <v>61821</v>
          </cell>
          <cell r="W116">
            <v>666021</v>
          </cell>
          <cell r="X116">
            <v>0</v>
          </cell>
          <cell r="Y116">
            <v>0</v>
          </cell>
          <cell r="Z116">
            <v>666021</v>
          </cell>
          <cell r="AA116">
            <v>666021</v>
          </cell>
          <cell r="AC116">
            <v>0</v>
          </cell>
          <cell r="AD116">
            <v>0</v>
          </cell>
          <cell r="AE116">
            <v>0</v>
          </cell>
          <cell r="AH116">
            <v>666021</v>
          </cell>
          <cell r="AI116">
            <v>44810</v>
          </cell>
          <cell r="AJ116" t="str">
            <v>TT DV T9, phí gửi xe T9/2022, tiền nước sinh hoạt T08/2022</v>
          </cell>
        </row>
        <row r="117">
          <cell r="B117" t="str">
            <v>12A06</v>
          </cell>
          <cell r="C117" t="str">
            <v>CT1.12A06</v>
          </cell>
          <cell r="D117" t="str">
            <v>12</v>
          </cell>
          <cell r="E117" t="str">
            <v>Phạm Thị Tuyết Lan</v>
          </cell>
          <cell r="F117">
            <v>0</v>
          </cell>
          <cell r="G117">
            <v>72.099999999999994</v>
          </cell>
          <cell r="H117">
            <v>6000</v>
          </cell>
          <cell r="I117">
            <v>432599.99999999994</v>
          </cell>
          <cell r="J117">
            <v>0</v>
          </cell>
          <cell r="K117">
            <v>0</v>
          </cell>
          <cell r="L117">
            <v>0</v>
          </cell>
          <cell r="M117">
            <v>1</v>
          </cell>
          <cell r="N117">
            <v>80000</v>
          </cell>
          <cell r="O117">
            <v>80000</v>
          </cell>
          <cell r="P117">
            <v>0</v>
          </cell>
          <cell r="Q117">
            <v>0</v>
          </cell>
          <cell r="R117">
            <v>0</v>
          </cell>
          <cell r="S117">
            <v>321</v>
          </cell>
          <cell r="T117">
            <v>328</v>
          </cell>
          <cell r="U117">
            <v>7</v>
          </cell>
          <cell r="V117">
            <v>48083</v>
          </cell>
          <cell r="W117">
            <v>560683</v>
          </cell>
          <cell r="X117">
            <v>0</v>
          </cell>
          <cell r="Y117">
            <v>0</v>
          </cell>
          <cell r="Z117">
            <v>560683</v>
          </cell>
          <cell r="AA117">
            <v>0</v>
          </cell>
          <cell r="AC117">
            <v>560683</v>
          </cell>
          <cell r="AD117">
            <v>560683</v>
          </cell>
          <cell r="AE117">
            <v>0</v>
          </cell>
        </row>
        <row r="118">
          <cell r="B118" t="str">
            <v>12A07</v>
          </cell>
          <cell r="C118" t="str">
            <v>CT1.12A07</v>
          </cell>
          <cell r="D118" t="str">
            <v>12</v>
          </cell>
          <cell r="E118" t="str">
            <v>Nguyễn Ngọc Linh</v>
          </cell>
          <cell r="F118">
            <v>0</v>
          </cell>
          <cell r="G118">
            <v>60.7</v>
          </cell>
          <cell r="H118">
            <v>6000</v>
          </cell>
          <cell r="I118">
            <v>364200</v>
          </cell>
          <cell r="J118">
            <v>1</v>
          </cell>
          <cell r="K118">
            <v>1600000</v>
          </cell>
          <cell r="L118">
            <v>1600000</v>
          </cell>
          <cell r="M118">
            <v>1</v>
          </cell>
          <cell r="N118">
            <v>80000</v>
          </cell>
          <cell r="O118">
            <v>80000</v>
          </cell>
          <cell r="P118">
            <v>0</v>
          </cell>
          <cell r="Q118">
            <v>0</v>
          </cell>
          <cell r="R118">
            <v>0</v>
          </cell>
          <cell r="S118">
            <v>345</v>
          </cell>
          <cell r="T118">
            <v>362</v>
          </cell>
          <cell r="U118">
            <v>17</v>
          </cell>
          <cell r="V118">
            <v>125459</v>
          </cell>
          <cell r="W118">
            <v>2169659</v>
          </cell>
          <cell r="X118">
            <v>0</v>
          </cell>
          <cell r="Y118">
            <v>0</v>
          </cell>
          <cell r="Z118">
            <v>2169659</v>
          </cell>
          <cell r="AA118">
            <v>2169659</v>
          </cell>
          <cell r="AC118">
            <v>0</v>
          </cell>
          <cell r="AD118">
            <v>0</v>
          </cell>
          <cell r="AE118">
            <v>0</v>
          </cell>
          <cell r="AH118">
            <v>2169659</v>
          </cell>
          <cell r="AI118">
            <v>44805</v>
          </cell>
          <cell r="AJ118" t="str">
            <v>TT DV T9, phí gửi xe T9/2022, tiền nước sinh hoạt T08/2022</v>
          </cell>
        </row>
        <row r="119">
          <cell r="B119" t="str">
            <v>12A08</v>
          </cell>
          <cell r="C119" t="str">
            <v>CT1.12A08</v>
          </cell>
          <cell r="D119" t="str">
            <v>12</v>
          </cell>
          <cell r="E119" t="str">
            <v>Nguyễn Văn Thức</v>
          </cell>
          <cell r="F119">
            <v>0</v>
          </cell>
          <cell r="G119">
            <v>100.5</v>
          </cell>
          <cell r="H119">
            <v>6000</v>
          </cell>
          <cell r="I119">
            <v>603000</v>
          </cell>
          <cell r="J119">
            <v>1</v>
          </cell>
          <cell r="K119">
            <v>1600000</v>
          </cell>
          <cell r="L119">
            <v>1600000</v>
          </cell>
          <cell r="M119">
            <v>1</v>
          </cell>
          <cell r="N119">
            <v>80000</v>
          </cell>
          <cell r="O119">
            <v>80000</v>
          </cell>
          <cell r="P119">
            <v>0</v>
          </cell>
          <cell r="Q119">
            <v>0</v>
          </cell>
          <cell r="R119">
            <v>0</v>
          </cell>
          <cell r="S119">
            <v>442</v>
          </cell>
          <cell r="T119">
            <v>451</v>
          </cell>
          <cell r="U119">
            <v>9</v>
          </cell>
          <cell r="V119">
            <v>61821</v>
          </cell>
          <cell r="W119">
            <v>2344821</v>
          </cell>
          <cell r="X119">
            <v>0</v>
          </cell>
          <cell r="Y119">
            <v>0</v>
          </cell>
          <cell r="Z119">
            <v>2344821</v>
          </cell>
          <cell r="AA119">
            <v>0</v>
          </cell>
          <cell r="AC119">
            <v>2344821</v>
          </cell>
          <cell r="AD119">
            <v>2344821</v>
          </cell>
          <cell r="AE119">
            <v>0</v>
          </cell>
        </row>
        <row r="120">
          <cell r="B120" t="str">
            <v>12A09</v>
          </cell>
          <cell r="C120" t="str">
            <v>CT1.12A09</v>
          </cell>
          <cell r="D120" t="str">
            <v>12</v>
          </cell>
          <cell r="E120" t="str">
            <v>Vũ Hồng Lam</v>
          </cell>
          <cell r="F120">
            <v>0</v>
          </cell>
          <cell r="G120">
            <v>65.900000000000006</v>
          </cell>
          <cell r="H120">
            <v>6000</v>
          </cell>
          <cell r="I120">
            <v>395400.00000000006</v>
          </cell>
          <cell r="J120">
            <v>0</v>
          </cell>
          <cell r="K120">
            <v>0</v>
          </cell>
          <cell r="L120">
            <v>0</v>
          </cell>
          <cell r="M120">
            <v>2</v>
          </cell>
          <cell r="N120">
            <v>80000</v>
          </cell>
          <cell r="O120">
            <v>160000</v>
          </cell>
          <cell r="P120">
            <v>0</v>
          </cell>
          <cell r="Q120">
            <v>0</v>
          </cell>
          <cell r="R120">
            <v>0</v>
          </cell>
          <cell r="S120">
            <v>426</v>
          </cell>
          <cell r="T120">
            <v>448</v>
          </cell>
          <cell r="U120">
            <v>22</v>
          </cell>
          <cell r="V120">
            <v>169727</v>
          </cell>
          <cell r="W120">
            <v>725127</v>
          </cell>
          <cell r="X120">
            <v>0</v>
          </cell>
          <cell r="Y120">
            <v>0</v>
          </cell>
          <cell r="Z120">
            <v>725127</v>
          </cell>
          <cell r="AA120">
            <v>0</v>
          </cell>
          <cell r="AC120">
            <v>725127</v>
          </cell>
          <cell r="AD120">
            <v>725127</v>
          </cell>
          <cell r="AE120">
            <v>0</v>
          </cell>
        </row>
        <row r="121">
          <cell r="B121" t="str">
            <v>12A10</v>
          </cell>
          <cell r="C121" t="str">
            <v>CT1.12A10</v>
          </cell>
          <cell r="D121" t="str">
            <v>12</v>
          </cell>
          <cell r="E121" t="str">
            <v xml:space="preserve">Lê Thị Quyên </v>
          </cell>
          <cell r="F121">
            <v>0</v>
          </cell>
          <cell r="G121">
            <v>94.1</v>
          </cell>
          <cell r="H121">
            <v>6000</v>
          </cell>
          <cell r="I121">
            <v>564600</v>
          </cell>
          <cell r="J121">
            <v>0</v>
          </cell>
          <cell r="K121">
            <v>0</v>
          </cell>
          <cell r="L121">
            <v>0</v>
          </cell>
          <cell r="M121">
            <v>1</v>
          </cell>
          <cell r="N121">
            <v>80000</v>
          </cell>
          <cell r="O121">
            <v>80000</v>
          </cell>
          <cell r="P121">
            <v>0</v>
          </cell>
          <cell r="Q121">
            <v>0</v>
          </cell>
          <cell r="R121">
            <v>0</v>
          </cell>
          <cell r="S121">
            <v>273</v>
          </cell>
          <cell r="T121">
            <v>283</v>
          </cell>
          <cell r="U121">
            <v>10</v>
          </cell>
          <cell r="V121">
            <v>68690</v>
          </cell>
          <cell r="W121">
            <v>713290</v>
          </cell>
          <cell r="X121">
            <v>0</v>
          </cell>
          <cell r="Y121">
            <v>0</v>
          </cell>
          <cell r="Z121">
            <v>713290</v>
          </cell>
          <cell r="AA121">
            <v>0</v>
          </cell>
          <cell r="AC121">
            <v>713290</v>
          </cell>
          <cell r="AD121">
            <v>713290</v>
          </cell>
          <cell r="AE121">
            <v>0</v>
          </cell>
        </row>
        <row r="122">
          <cell r="B122" t="str">
            <v>12A11</v>
          </cell>
          <cell r="C122" t="str">
            <v>CT1.12A11</v>
          </cell>
          <cell r="D122" t="str">
            <v>12</v>
          </cell>
          <cell r="E122" t="str">
            <v>Lê Văn Quý</v>
          </cell>
          <cell r="F122">
            <v>0</v>
          </cell>
          <cell r="G122">
            <v>88.5</v>
          </cell>
          <cell r="H122">
            <v>6000</v>
          </cell>
          <cell r="I122">
            <v>531000</v>
          </cell>
          <cell r="J122">
            <v>0</v>
          </cell>
          <cell r="K122">
            <v>0</v>
          </cell>
          <cell r="L122">
            <v>0</v>
          </cell>
          <cell r="M122">
            <v>2</v>
          </cell>
          <cell r="N122">
            <v>80000</v>
          </cell>
          <cell r="O122">
            <v>160000</v>
          </cell>
          <cell r="P122">
            <v>0</v>
          </cell>
          <cell r="Q122">
            <v>0</v>
          </cell>
          <cell r="R122">
            <v>0</v>
          </cell>
          <cell r="S122">
            <v>621</v>
          </cell>
          <cell r="T122">
            <v>641</v>
          </cell>
          <cell r="U122">
            <v>20</v>
          </cell>
          <cell r="V122">
            <v>149789</v>
          </cell>
          <cell r="W122">
            <v>840789</v>
          </cell>
          <cell r="X122">
            <v>0</v>
          </cell>
          <cell r="Y122">
            <v>0</v>
          </cell>
          <cell r="Z122">
            <v>840789</v>
          </cell>
          <cell r="AA122">
            <v>840789</v>
          </cell>
          <cell r="AC122">
            <v>0</v>
          </cell>
          <cell r="AD122">
            <v>0</v>
          </cell>
          <cell r="AE122">
            <v>0</v>
          </cell>
          <cell r="AH122">
            <v>840789</v>
          </cell>
          <cell r="AI122">
            <v>44805</v>
          </cell>
          <cell r="AJ122" t="str">
            <v>TT DV T9, phí gửi xe T9/2022, tiền nước sinh hoạt T08/2022</v>
          </cell>
        </row>
        <row r="123">
          <cell r="B123">
            <v>1401</v>
          </cell>
          <cell r="C123" t="str">
            <v>CT1.1401</v>
          </cell>
          <cell r="D123" t="str">
            <v>14</v>
          </cell>
          <cell r="E123" t="str">
            <v>Phạm Hữu Phúc</v>
          </cell>
          <cell r="F123">
            <v>0</v>
          </cell>
          <cell r="G123">
            <v>88.5</v>
          </cell>
          <cell r="H123">
            <v>6000</v>
          </cell>
          <cell r="I123">
            <v>531000</v>
          </cell>
          <cell r="J123">
            <v>1</v>
          </cell>
          <cell r="K123">
            <v>1600000</v>
          </cell>
          <cell r="L123">
            <v>1600000</v>
          </cell>
          <cell r="M123">
            <v>2</v>
          </cell>
          <cell r="N123">
            <v>80000</v>
          </cell>
          <cell r="O123">
            <v>160000</v>
          </cell>
          <cell r="P123">
            <v>0</v>
          </cell>
          <cell r="Q123">
            <v>0</v>
          </cell>
          <cell r="R123">
            <v>0</v>
          </cell>
          <cell r="S123">
            <v>288</v>
          </cell>
          <cell r="T123">
            <v>298</v>
          </cell>
          <cell r="U123">
            <v>10</v>
          </cell>
          <cell r="V123">
            <v>68690</v>
          </cell>
          <cell r="W123">
            <v>2359690</v>
          </cell>
          <cell r="X123">
            <v>0</v>
          </cell>
          <cell r="Y123">
            <v>0</v>
          </cell>
          <cell r="Z123">
            <v>2359690</v>
          </cell>
          <cell r="AA123">
            <v>2359690</v>
          </cell>
          <cell r="AC123">
            <v>0</v>
          </cell>
          <cell r="AD123">
            <v>0</v>
          </cell>
          <cell r="AE123">
            <v>0</v>
          </cell>
          <cell r="AH123">
            <v>2359690</v>
          </cell>
          <cell r="AI123">
            <v>44808</v>
          </cell>
          <cell r="AJ123" t="str">
            <v>TT DV T9, phí gửi xe T9/2022, tiền nước sinh hoạt T08/2022</v>
          </cell>
        </row>
        <row r="124">
          <cell r="B124">
            <v>1402</v>
          </cell>
          <cell r="C124" t="str">
            <v>CT1.1402</v>
          </cell>
          <cell r="D124" t="str">
            <v>14</v>
          </cell>
          <cell r="E124" t="str">
            <v>Trịnh Minh Cường</v>
          </cell>
          <cell r="F124">
            <v>0</v>
          </cell>
          <cell r="G124">
            <v>94.1</v>
          </cell>
          <cell r="H124">
            <v>6000</v>
          </cell>
          <cell r="I124">
            <v>564600</v>
          </cell>
          <cell r="J124">
            <v>0</v>
          </cell>
          <cell r="K124">
            <v>0</v>
          </cell>
          <cell r="L124">
            <v>0</v>
          </cell>
          <cell r="M124">
            <v>2</v>
          </cell>
          <cell r="N124">
            <v>80000</v>
          </cell>
          <cell r="O124">
            <v>160000</v>
          </cell>
          <cell r="P124">
            <v>0</v>
          </cell>
          <cell r="Q124">
            <v>0</v>
          </cell>
          <cell r="R124">
            <v>0</v>
          </cell>
          <cell r="S124">
            <v>544</v>
          </cell>
          <cell r="T124">
            <v>565</v>
          </cell>
          <cell r="U124">
            <v>21</v>
          </cell>
          <cell r="V124">
            <v>159758</v>
          </cell>
          <cell r="W124">
            <v>884358</v>
          </cell>
          <cell r="X124">
            <v>0</v>
          </cell>
          <cell r="Y124">
            <v>0</v>
          </cell>
          <cell r="Z124">
            <v>884358</v>
          </cell>
          <cell r="AA124">
            <v>0</v>
          </cell>
          <cell r="AC124">
            <v>884358</v>
          </cell>
          <cell r="AD124">
            <v>884358</v>
          </cell>
          <cell r="AE124">
            <v>0</v>
          </cell>
        </row>
        <row r="125">
          <cell r="B125">
            <v>1403</v>
          </cell>
          <cell r="C125" t="str">
            <v>CT1.1403</v>
          </cell>
          <cell r="D125" t="str">
            <v>14</v>
          </cell>
          <cell r="E125" t="str">
            <v>Nguyễn Quang Thái</v>
          </cell>
          <cell r="F125">
            <v>0</v>
          </cell>
          <cell r="G125">
            <v>65.900000000000006</v>
          </cell>
          <cell r="H125">
            <v>6000</v>
          </cell>
          <cell r="I125">
            <v>395400.00000000006</v>
          </cell>
          <cell r="J125">
            <v>0</v>
          </cell>
          <cell r="K125">
            <v>0</v>
          </cell>
          <cell r="L125">
            <v>0</v>
          </cell>
          <cell r="M125">
            <v>2</v>
          </cell>
          <cell r="N125">
            <v>80000</v>
          </cell>
          <cell r="O125">
            <v>160000</v>
          </cell>
          <cell r="P125">
            <v>0</v>
          </cell>
          <cell r="Q125">
            <v>0</v>
          </cell>
          <cell r="R125">
            <v>0</v>
          </cell>
          <cell r="S125">
            <v>476</v>
          </cell>
          <cell r="T125">
            <v>491</v>
          </cell>
          <cell r="U125">
            <v>15</v>
          </cell>
          <cell r="V125">
            <v>109239</v>
          </cell>
          <cell r="W125">
            <v>664639</v>
          </cell>
          <cell r="X125">
            <v>0</v>
          </cell>
          <cell r="Y125">
            <v>0</v>
          </cell>
          <cell r="Z125">
            <v>664639</v>
          </cell>
          <cell r="AA125">
            <v>0</v>
          </cell>
          <cell r="AC125">
            <v>664639</v>
          </cell>
          <cell r="AD125">
            <v>664639</v>
          </cell>
          <cell r="AE125">
            <v>0</v>
          </cell>
        </row>
        <row r="126">
          <cell r="B126">
            <v>1404</v>
          </cell>
          <cell r="C126" t="str">
            <v>CT1.1404</v>
          </cell>
          <cell r="D126" t="str">
            <v>14</v>
          </cell>
          <cell r="E126" t="str">
            <v>Đào Minh Thắng</v>
          </cell>
          <cell r="F126">
            <v>0</v>
          </cell>
          <cell r="G126">
            <v>100.5</v>
          </cell>
          <cell r="H126">
            <v>6000</v>
          </cell>
          <cell r="I126">
            <v>603000</v>
          </cell>
          <cell r="J126">
            <v>0</v>
          </cell>
          <cell r="K126">
            <v>0</v>
          </cell>
          <cell r="L126">
            <v>0</v>
          </cell>
          <cell r="M126">
            <v>3</v>
          </cell>
          <cell r="N126">
            <v>80000</v>
          </cell>
          <cell r="O126">
            <v>240000</v>
          </cell>
          <cell r="P126">
            <v>1</v>
          </cell>
          <cell r="Q126">
            <v>0</v>
          </cell>
          <cell r="R126">
            <v>0</v>
          </cell>
          <cell r="S126">
            <v>332</v>
          </cell>
          <cell r="T126">
            <v>348</v>
          </cell>
          <cell r="U126">
            <v>16</v>
          </cell>
          <cell r="V126">
            <v>117349</v>
          </cell>
          <cell r="W126">
            <v>960349</v>
          </cell>
          <cell r="X126">
            <v>0</v>
          </cell>
          <cell r="Y126">
            <v>0</v>
          </cell>
          <cell r="Z126">
            <v>960349</v>
          </cell>
          <cell r="AA126">
            <v>0</v>
          </cell>
          <cell r="AC126">
            <v>960349</v>
          </cell>
          <cell r="AD126">
            <v>960349</v>
          </cell>
          <cell r="AE126">
            <v>0</v>
          </cell>
        </row>
        <row r="127">
          <cell r="B127">
            <v>1405</v>
          </cell>
          <cell r="C127" t="str">
            <v>CT1.1405</v>
          </cell>
          <cell r="D127" t="str">
            <v>14</v>
          </cell>
          <cell r="E127" t="str">
            <v>Phạm Thị Lan</v>
          </cell>
          <cell r="F127">
            <v>0</v>
          </cell>
          <cell r="G127">
            <v>60.7</v>
          </cell>
          <cell r="H127">
            <v>6000</v>
          </cell>
          <cell r="I127">
            <v>364200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277</v>
          </cell>
          <cell r="T127">
            <v>284</v>
          </cell>
          <cell r="U127">
            <v>7</v>
          </cell>
          <cell r="V127">
            <v>48083</v>
          </cell>
          <cell r="W127">
            <v>412283</v>
          </cell>
          <cell r="X127">
            <v>0</v>
          </cell>
          <cell r="Y127">
            <v>0</v>
          </cell>
          <cell r="Z127">
            <v>412283</v>
          </cell>
          <cell r="AA127">
            <v>412283</v>
          </cell>
          <cell r="AC127">
            <v>0</v>
          </cell>
          <cell r="AD127">
            <v>0</v>
          </cell>
          <cell r="AE127">
            <v>0</v>
          </cell>
          <cell r="AG127">
            <v>412283</v>
          </cell>
          <cell r="AI127">
            <v>44811</v>
          </cell>
          <cell r="AJ127" t="str">
            <v>TT DV T9, phí gửi xe T9/2022, tiền nước sinh hoạt T08/2022</v>
          </cell>
        </row>
        <row r="128">
          <cell r="B128">
            <v>1406</v>
          </cell>
          <cell r="C128" t="str">
            <v>CT1.1406</v>
          </cell>
          <cell r="D128" t="str">
            <v>14</v>
          </cell>
          <cell r="E128" t="str">
            <v>Nguyễn Thị Hồng Minh</v>
          </cell>
          <cell r="F128">
            <v>0</v>
          </cell>
          <cell r="G128">
            <v>72.099999999999994</v>
          </cell>
          <cell r="H128">
            <v>6000</v>
          </cell>
          <cell r="I128">
            <v>432599.99999999994</v>
          </cell>
          <cell r="J128">
            <v>0</v>
          </cell>
          <cell r="K128">
            <v>0</v>
          </cell>
          <cell r="L128">
            <v>0</v>
          </cell>
          <cell r="M128">
            <v>3</v>
          </cell>
          <cell r="N128">
            <v>80000</v>
          </cell>
          <cell r="O128">
            <v>240000</v>
          </cell>
          <cell r="P128">
            <v>0</v>
          </cell>
          <cell r="Q128">
            <v>0</v>
          </cell>
          <cell r="R128">
            <v>0</v>
          </cell>
          <cell r="S128">
            <v>460</v>
          </cell>
          <cell r="T128">
            <v>471</v>
          </cell>
          <cell r="U128">
            <v>11</v>
          </cell>
          <cell r="V128">
            <v>76799</v>
          </cell>
          <cell r="W128">
            <v>749399</v>
          </cell>
          <cell r="X128">
            <v>0</v>
          </cell>
          <cell r="Y128">
            <v>0</v>
          </cell>
          <cell r="Z128">
            <v>749399</v>
          </cell>
          <cell r="AA128">
            <v>749399</v>
          </cell>
          <cell r="AC128">
            <v>0</v>
          </cell>
          <cell r="AD128">
            <v>0</v>
          </cell>
          <cell r="AE128">
            <v>0</v>
          </cell>
          <cell r="AG128">
            <v>749399</v>
          </cell>
          <cell r="AI128">
            <v>44809</v>
          </cell>
          <cell r="AJ128" t="str">
            <v>TT DV T9, phí gửi xe T9/2022, tiền nước sinh hoạt T08/2022</v>
          </cell>
        </row>
        <row r="129">
          <cell r="B129">
            <v>1407</v>
          </cell>
          <cell r="C129" t="str">
            <v>CT1.1407</v>
          </cell>
          <cell r="D129" t="str">
            <v>14</v>
          </cell>
          <cell r="E129" t="str">
            <v>Bùi Văn Sơn</v>
          </cell>
          <cell r="F129">
            <v>0</v>
          </cell>
          <cell r="G129">
            <v>60.7</v>
          </cell>
          <cell r="H129">
            <v>6000</v>
          </cell>
          <cell r="I129">
            <v>364200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79</v>
          </cell>
          <cell r="T129">
            <v>81</v>
          </cell>
          <cell r="U129">
            <v>2</v>
          </cell>
          <cell r="V129">
            <v>13738</v>
          </cell>
          <cell r="W129">
            <v>377938</v>
          </cell>
          <cell r="X129">
            <v>0</v>
          </cell>
          <cell r="Y129">
            <v>0</v>
          </cell>
          <cell r="Z129">
            <v>377938</v>
          </cell>
          <cell r="AA129">
            <v>377938</v>
          </cell>
          <cell r="AC129">
            <v>0</v>
          </cell>
          <cell r="AD129">
            <v>0</v>
          </cell>
          <cell r="AE129">
            <v>0</v>
          </cell>
          <cell r="AH129">
            <v>377938</v>
          </cell>
          <cell r="AI129">
            <v>44808</v>
          </cell>
          <cell r="AJ129" t="str">
            <v>TT DV T9, phí gửi xe T9/2022, tiền nước sinh hoạt T08/2022</v>
          </cell>
        </row>
        <row r="130">
          <cell r="B130">
            <v>1408</v>
          </cell>
          <cell r="C130" t="str">
            <v>CT1.1408</v>
          </cell>
          <cell r="D130" t="str">
            <v>14</v>
          </cell>
          <cell r="E130" t="str">
            <v>Lê Quốc Hưng</v>
          </cell>
          <cell r="F130">
            <v>0</v>
          </cell>
          <cell r="G130">
            <v>100.5</v>
          </cell>
          <cell r="H130">
            <v>6000</v>
          </cell>
          <cell r="I130">
            <v>603000</v>
          </cell>
          <cell r="J130">
            <v>0</v>
          </cell>
          <cell r="K130">
            <v>0</v>
          </cell>
          <cell r="L130">
            <v>0</v>
          </cell>
          <cell r="M130">
            <v>2</v>
          </cell>
          <cell r="N130">
            <v>80000</v>
          </cell>
          <cell r="O130">
            <v>160000</v>
          </cell>
          <cell r="P130">
            <v>0</v>
          </cell>
          <cell r="Q130">
            <v>0</v>
          </cell>
          <cell r="R130">
            <v>0</v>
          </cell>
          <cell r="S130">
            <v>432</v>
          </cell>
          <cell r="T130">
            <v>444</v>
          </cell>
          <cell r="U130">
            <v>12</v>
          </cell>
          <cell r="V130">
            <v>84909</v>
          </cell>
          <cell r="W130">
            <v>847909</v>
          </cell>
          <cell r="X130">
            <v>0</v>
          </cell>
          <cell r="Y130">
            <v>0</v>
          </cell>
          <cell r="Z130">
            <v>847909</v>
          </cell>
          <cell r="AA130">
            <v>0</v>
          </cell>
          <cell r="AC130">
            <v>847909</v>
          </cell>
          <cell r="AD130">
            <v>847909</v>
          </cell>
          <cell r="AE130">
            <v>0</v>
          </cell>
        </row>
        <row r="131">
          <cell r="B131">
            <v>1409</v>
          </cell>
          <cell r="C131" t="str">
            <v>CT1.1409</v>
          </cell>
          <cell r="D131" t="str">
            <v>14</v>
          </cell>
          <cell r="E131" t="str">
            <v>Dương Chí Thanh</v>
          </cell>
          <cell r="F131">
            <v>0</v>
          </cell>
          <cell r="G131">
            <v>65.900000000000006</v>
          </cell>
          <cell r="H131">
            <v>6000</v>
          </cell>
          <cell r="I131">
            <v>395400.00000000006</v>
          </cell>
          <cell r="J131">
            <v>0</v>
          </cell>
          <cell r="K131">
            <v>0</v>
          </cell>
          <cell r="L131">
            <v>0</v>
          </cell>
          <cell r="M131">
            <v>1</v>
          </cell>
          <cell r="N131">
            <v>80000</v>
          </cell>
          <cell r="O131">
            <v>80000</v>
          </cell>
          <cell r="P131">
            <v>1</v>
          </cell>
          <cell r="Q131">
            <v>0</v>
          </cell>
          <cell r="R131">
            <v>0</v>
          </cell>
          <cell r="S131">
            <v>154</v>
          </cell>
          <cell r="T131">
            <v>163</v>
          </cell>
          <cell r="U131">
            <v>9</v>
          </cell>
          <cell r="V131">
            <v>61821</v>
          </cell>
          <cell r="W131">
            <v>537221</v>
          </cell>
          <cell r="X131">
            <v>0</v>
          </cell>
          <cell r="Y131">
            <v>0</v>
          </cell>
          <cell r="Z131">
            <v>537221</v>
          </cell>
          <cell r="AA131">
            <v>0</v>
          </cell>
          <cell r="AC131">
            <v>537221</v>
          </cell>
          <cell r="AD131">
            <v>537221</v>
          </cell>
          <cell r="AE131">
            <v>0</v>
          </cell>
        </row>
        <row r="132">
          <cell r="B132">
            <v>1410</v>
          </cell>
          <cell r="C132" t="str">
            <v>CT1.1410</v>
          </cell>
          <cell r="D132" t="str">
            <v>14</v>
          </cell>
          <cell r="E132" t="str">
            <v>Lê Gia Bình</v>
          </cell>
          <cell r="F132">
            <v>0</v>
          </cell>
          <cell r="G132">
            <v>94.1</v>
          </cell>
          <cell r="H132">
            <v>6000</v>
          </cell>
          <cell r="I132">
            <v>564600</v>
          </cell>
          <cell r="J132">
            <v>0</v>
          </cell>
          <cell r="K132">
            <v>0</v>
          </cell>
          <cell r="L132">
            <v>0</v>
          </cell>
          <cell r="M132">
            <v>3</v>
          </cell>
          <cell r="N132">
            <v>80000</v>
          </cell>
          <cell r="O132">
            <v>240000</v>
          </cell>
          <cell r="P132">
            <v>0</v>
          </cell>
          <cell r="Q132">
            <v>0</v>
          </cell>
          <cell r="R132">
            <v>0</v>
          </cell>
          <cell r="S132">
            <v>465</v>
          </cell>
          <cell r="T132">
            <v>479</v>
          </cell>
          <cell r="U132">
            <v>14</v>
          </cell>
          <cell r="V132">
            <v>101129</v>
          </cell>
          <cell r="W132">
            <v>905729</v>
          </cell>
          <cell r="X132">
            <v>0</v>
          </cell>
          <cell r="Y132">
            <v>0</v>
          </cell>
          <cell r="Z132">
            <v>905729</v>
          </cell>
          <cell r="AA132">
            <v>0</v>
          </cell>
          <cell r="AC132">
            <v>905729</v>
          </cell>
          <cell r="AD132">
            <v>905729</v>
          </cell>
          <cell r="AE132">
            <v>0</v>
          </cell>
        </row>
        <row r="133">
          <cell r="B133">
            <v>1411</v>
          </cell>
          <cell r="C133" t="str">
            <v>CT1.1411</v>
          </cell>
          <cell r="D133" t="str">
            <v>14</v>
          </cell>
          <cell r="E133" t="str">
            <v>Nguyễn Thị Phương Nga</v>
          </cell>
          <cell r="F133">
            <v>-187893</v>
          </cell>
          <cell r="G133">
            <v>88.5</v>
          </cell>
          <cell r="H133">
            <v>6000</v>
          </cell>
          <cell r="I133">
            <v>531000</v>
          </cell>
          <cell r="J133">
            <v>0</v>
          </cell>
          <cell r="K133">
            <v>0</v>
          </cell>
          <cell r="L133">
            <v>0</v>
          </cell>
          <cell r="M133">
            <v>3</v>
          </cell>
          <cell r="N133">
            <v>80000</v>
          </cell>
          <cell r="O133">
            <v>240000</v>
          </cell>
          <cell r="P133">
            <v>1</v>
          </cell>
          <cell r="Q133">
            <v>0</v>
          </cell>
          <cell r="R133">
            <v>0</v>
          </cell>
          <cell r="S133">
            <v>267</v>
          </cell>
          <cell r="T133">
            <v>274</v>
          </cell>
          <cell r="U133">
            <v>7</v>
          </cell>
          <cell r="V133">
            <v>48083</v>
          </cell>
          <cell r="W133">
            <v>819083</v>
          </cell>
          <cell r="X133">
            <v>-187893</v>
          </cell>
          <cell r="Y133">
            <v>0</v>
          </cell>
          <cell r="Z133">
            <v>631190</v>
          </cell>
          <cell r="AA133">
            <v>631190</v>
          </cell>
          <cell r="AC133">
            <v>0</v>
          </cell>
          <cell r="AD133">
            <v>0</v>
          </cell>
          <cell r="AE133">
            <v>0</v>
          </cell>
          <cell r="AH133">
            <v>631190</v>
          </cell>
          <cell r="AI133">
            <v>44805</v>
          </cell>
          <cell r="AJ133" t="str">
            <v>TT DV T9, phí gửi xe T9/2022, tiền nước sinh hoạt T08/2022</v>
          </cell>
        </row>
        <row r="134">
          <cell r="B134">
            <v>1501</v>
          </cell>
          <cell r="C134" t="str">
            <v>CT1.1501</v>
          </cell>
          <cell r="D134" t="str">
            <v>15</v>
          </cell>
          <cell r="E134" t="str">
            <v>Lê Gia Bình</v>
          </cell>
          <cell r="F134">
            <v>0</v>
          </cell>
          <cell r="G134">
            <v>88.5</v>
          </cell>
          <cell r="H134">
            <v>6000</v>
          </cell>
          <cell r="I134">
            <v>531000</v>
          </cell>
          <cell r="J134">
            <v>1</v>
          </cell>
          <cell r="K134">
            <v>1600000</v>
          </cell>
          <cell r="L134">
            <v>1600000</v>
          </cell>
          <cell r="M134">
            <v>2</v>
          </cell>
          <cell r="N134">
            <v>80000</v>
          </cell>
          <cell r="O134">
            <v>160000</v>
          </cell>
          <cell r="P134">
            <v>1</v>
          </cell>
          <cell r="Q134">
            <v>0</v>
          </cell>
          <cell r="R134">
            <v>0</v>
          </cell>
          <cell r="S134">
            <v>614</v>
          </cell>
          <cell r="T134">
            <v>642</v>
          </cell>
          <cell r="U134">
            <v>28</v>
          </cell>
          <cell r="V134">
            <v>229541</v>
          </cell>
          <cell r="W134">
            <v>2520541</v>
          </cell>
          <cell r="X134">
            <v>0</v>
          </cell>
          <cell r="Y134">
            <v>0</v>
          </cell>
          <cell r="Z134">
            <v>2520541</v>
          </cell>
          <cell r="AA134">
            <v>0</v>
          </cell>
          <cell r="AC134">
            <v>2520541</v>
          </cell>
          <cell r="AD134">
            <v>2520541</v>
          </cell>
          <cell r="AE134">
            <v>0</v>
          </cell>
        </row>
        <row r="135">
          <cell r="B135">
            <v>1502</v>
          </cell>
          <cell r="C135" t="str">
            <v>CT1.1502</v>
          </cell>
          <cell r="D135" t="str">
            <v>15</v>
          </cell>
          <cell r="E135" t="str">
            <v>Nguyễn Thị Hợi</v>
          </cell>
          <cell r="F135">
            <v>0</v>
          </cell>
          <cell r="G135">
            <v>94.1</v>
          </cell>
          <cell r="H135">
            <v>6000</v>
          </cell>
          <cell r="I135">
            <v>564600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687</v>
          </cell>
          <cell r="T135">
            <v>713</v>
          </cell>
          <cell r="U135">
            <v>26</v>
          </cell>
          <cell r="V135">
            <v>209603</v>
          </cell>
          <cell r="W135">
            <v>774203</v>
          </cell>
          <cell r="X135">
            <v>0</v>
          </cell>
          <cell r="Y135">
            <v>0</v>
          </cell>
          <cell r="Z135">
            <v>774203</v>
          </cell>
          <cell r="AA135">
            <v>774203</v>
          </cell>
          <cell r="AC135">
            <v>0</v>
          </cell>
          <cell r="AD135">
            <v>0</v>
          </cell>
          <cell r="AE135">
            <v>0</v>
          </cell>
          <cell r="AG135">
            <v>774203</v>
          </cell>
          <cell r="AI135">
            <v>44810</v>
          </cell>
          <cell r="AJ135" t="str">
            <v>TT DV T9, phí gửi xe T9/2022, tiền nước sinh hoạt T08/2022</v>
          </cell>
        </row>
        <row r="136">
          <cell r="B136">
            <v>1503</v>
          </cell>
          <cell r="C136" t="str">
            <v>CT1.1503</v>
          </cell>
          <cell r="D136" t="str">
            <v>15</v>
          </cell>
          <cell r="E136" t="str">
            <v>Đoàn Vinh Quang</v>
          </cell>
          <cell r="F136">
            <v>0</v>
          </cell>
          <cell r="G136">
            <v>65.900000000000006</v>
          </cell>
          <cell r="H136">
            <v>6000</v>
          </cell>
          <cell r="I136">
            <v>395400.00000000006</v>
          </cell>
          <cell r="J136">
            <v>1</v>
          </cell>
          <cell r="K136">
            <v>1600000</v>
          </cell>
          <cell r="L136">
            <v>1600000</v>
          </cell>
          <cell r="M136">
            <v>1</v>
          </cell>
          <cell r="N136">
            <v>80000</v>
          </cell>
          <cell r="O136">
            <v>80000</v>
          </cell>
          <cell r="P136">
            <v>0</v>
          </cell>
          <cell r="Q136">
            <v>0</v>
          </cell>
          <cell r="R136">
            <v>0</v>
          </cell>
          <cell r="S136">
            <v>420</v>
          </cell>
          <cell r="T136">
            <v>438</v>
          </cell>
          <cell r="U136">
            <v>18</v>
          </cell>
          <cell r="V136">
            <v>133569</v>
          </cell>
          <cell r="W136">
            <v>2208969</v>
          </cell>
          <cell r="X136">
            <v>0</v>
          </cell>
          <cell r="Y136">
            <v>0</v>
          </cell>
          <cell r="Z136">
            <v>2208969</v>
          </cell>
          <cell r="AA136">
            <v>2208969</v>
          </cell>
          <cell r="AC136">
            <v>0</v>
          </cell>
          <cell r="AD136">
            <v>0</v>
          </cell>
          <cell r="AE136">
            <v>0</v>
          </cell>
          <cell r="AH136">
            <v>2208969</v>
          </cell>
          <cell r="AI136">
            <v>44809</v>
          </cell>
          <cell r="AJ136" t="str">
            <v>TT DV T9, phí gửi xe T9/2022, tiền nước sinh hoạt T08/2022</v>
          </cell>
        </row>
        <row r="137">
          <cell r="B137">
            <v>1504</v>
          </cell>
          <cell r="C137" t="str">
            <v>CT1.1504</v>
          </cell>
          <cell r="D137" t="str">
            <v>15</v>
          </cell>
          <cell r="E137" t="str">
            <v>Nguyễn Thế Thanh</v>
          </cell>
          <cell r="F137">
            <v>0</v>
          </cell>
          <cell r="G137">
            <v>100.5</v>
          </cell>
          <cell r="H137">
            <v>6000</v>
          </cell>
          <cell r="I137">
            <v>603000</v>
          </cell>
          <cell r="J137">
            <v>0</v>
          </cell>
          <cell r="K137">
            <v>0</v>
          </cell>
          <cell r="L137">
            <v>0</v>
          </cell>
          <cell r="M137">
            <v>3</v>
          </cell>
          <cell r="N137">
            <v>80000</v>
          </cell>
          <cell r="O137">
            <v>240000</v>
          </cell>
          <cell r="P137">
            <v>0</v>
          </cell>
          <cell r="Q137">
            <v>0</v>
          </cell>
          <cell r="R137">
            <v>0</v>
          </cell>
          <cell r="S137">
            <v>77</v>
          </cell>
          <cell r="T137">
            <v>82</v>
          </cell>
          <cell r="U137">
            <v>5</v>
          </cell>
          <cell r="V137">
            <v>34345</v>
          </cell>
          <cell r="W137">
            <v>877345</v>
          </cell>
          <cell r="X137">
            <v>0</v>
          </cell>
          <cell r="Y137">
            <v>0</v>
          </cell>
          <cell r="Z137">
            <v>877345</v>
          </cell>
          <cell r="AA137">
            <v>0</v>
          </cell>
          <cell r="AC137">
            <v>877345</v>
          </cell>
          <cell r="AD137">
            <v>877345</v>
          </cell>
          <cell r="AE137">
            <v>0</v>
          </cell>
        </row>
        <row r="138">
          <cell r="B138">
            <v>1505</v>
          </cell>
          <cell r="C138" t="str">
            <v>CT1.1505</v>
          </cell>
          <cell r="D138" t="str">
            <v>15</v>
          </cell>
          <cell r="E138" t="str">
            <v>Lê Duy Tới</v>
          </cell>
          <cell r="F138">
            <v>0</v>
          </cell>
          <cell r="G138">
            <v>60.7</v>
          </cell>
          <cell r="H138">
            <v>6000</v>
          </cell>
          <cell r="I138">
            <v>364200</v>
          </cell>
          <cell r="J138">
            <v>0</v>
          </cell>
          <cell r="K138">
            <v>0</v>
          </cell>
          <cell r="L138">
            <v>0</v>
          </cell>
          <cell r="M138">
            <v>1</v>
          </cell>
          <cell r="N138">
            <v>80000</v>
          </cell>
          <cell r="O138">
            <v>80000</v>
          </cell>
          <cell r="P138">
            <v>0</v>
          </cell>
          <cell r="Q138">
            <v>0</v>
          </cell>
          <cell r="R138">
            <v>0</v>
          </cell>
          <cell r="S138">
            <v>445</v>
          </cell>
          <cell r="T138">
            <v>452</v>
          </cell>
          <cell r="U138">
            <v>7</v>
          </cell>
          <cell r="V138">
            <v>48083</v>
          </cell>
          <cell r="W138">
            <v>492283</v>
          </cell>
          <cell r="X138">
            <v>0</v>
          </cell>
          <cell r="Y138">
            <v>0</v>
          </cell>
          <cell r="Z138">
            <v>492283</v>
          </cell>
          <cell r="AA138">
            <v>0</v>
          </cell>
          <cell r="AC138">
            <v>492283</v>
          </cell>
          <cell r="AD138">
            <v>492283</v>
          </cell>
          <cell r="AE138">
            <v>0</v>
          </cell>
        </row>
        <row r="139">
          <cell r="B139">
            <v>1506</v>
          </cell>
          <cell r="C139" t="str">
            <v>CT1.1506</v>
          </cell>
          <cell r="D139" t="str">
            <v>15</v>
          </cell>
          <cell r="E139" t="str">
            <v>Trần Thị Mai Anh</v>
          </cell>
          <cell r="F139">
            <v>0</v>
          </cell>
          <cell r="G139">
            <v>72.099999999999994</v>
          </cell>
          <cell r="H139">
            <v>6000</v>
          </cell>
          <cell r="I139">
            <v>432599.99999999994</v>
          </cell>
          <cell r="J139">
            <v>0</v>
          </cell>
          <cell r="K139">
            <v>0</v>
          </cell>
          <cell r="L139">
            <v>0</v>
          </cell>
          <cell r="M139">
            <v>2</v>
          </cell>
          <cell r="N139">
            <v>80000</v>
          </cell>
          <cell r="O139">
            <v>160000</v>
          </cell>
          <cell r="P139">
            <v>0</v>
          </cell>
          <cell r="Q139">
            <v>0</v>
          </cell>
          <cell r="R139">
            <v>0</v>
          </cell>
          <cell r="S139">
            <v>324</v>
          </cell>
          <cell r="T139">
            <v>336</v>
          </cell>
          <cell r="U139">
            <v>12</v>
          </cell>
          <cell r="V139">
            <v>84909</v>
          </cell>
          <cell r="W139">
            <v>677509</v>
          </cell>
          <cell r="X139">
            <v>0</v>
          </cell>
          <cell r="Y139">
            <v>0</v>
          </cell>
          <cell r="Z139">
            <v>677509</v>
          </cell>
          <cell r="AA139">
            <v>677509</v>
          </cell>
          <cell r="AC139">
            <v>0</v>
          </cell>
          <cell r="AD139">
            <v>0</v>
          </cell>
          <cell r="AE139">
            <v>0</v>
          </cell>
          <cell r="AH139">
            <v>677509</v>
          </cell>
          <cell r="AI139">
            <v>44805</v>
          </cell>
          <cell r="AJ139" t="str">
            <v>TT DV T9, phí gửi xe T9/2022, tiền nước sinh hoạt T08/2022</v>
          </cell>
        </row>
        <row r="140">
          <cell r="B140">
            <v>1507</v>
          </cell>
          <cell r="C140" t="str">
            <v>CT1.1507</v>
          </cell>
          <cell r="D140" t="str">
            <v>15</v>
          </cell>
          <cell r="E140" t="str">
            <v>Lê Mạnh Cường</v>
          </cell>
          <cell r="F140">
            <v>0</v>
          </cell>
          <cell r="G140">
            <v>60.7</v>
          </cell>
          <cell r="H140">
            <v>6000</v>
          </cell>
          <cell r="I140">
            <v>364200</v>
          </cell>
          <cell r="J140">
            <v>1</v>
          </cell>
          <cell r="K140">
            <v>1600000</v>
          </cell>
          <cell r="L140">
            <v>1600000</v>
          </cell>
          <cell r="M140">
            <v>2</v>
          </cell>
          <cell r="N140">
            <v>80000</v>
          </cell>
          <cell r="O140">
            <v>160000</v>
          </cell>
          <cell r="P140">
            <v>0</v>
          </cell>
          <cell r="Q140">
            <v>0</v>
          </cell>
          <cell r="R140">
            <v>0</v>
          </cell>
          <cell r="S140">
            <v>187</v>
          </cell>
          <cell r="T140">
            <v>195</v>
          </cell>
          <cell r="U140">
            <v>8</v>
          </cell>
          <cell r="V140">
            <v>54952</v>
          </cell>
          <cell r="W140">
            <v>2179152</v>
          </cell>
          <cell r="X140">
            <v>0</v>
          </cell>
          <cell r="Y140">
            <v>0</v>
          </cell>
          <cell r="Z140">
            <v>2179152</v>
          </cell>
          <cell r="AA140">
            <v>0</v>
          </cell>
          <cell r="AC140">
            <v>2179152</v>
          </cell>
          <cell r="AD140">
            <v>2179152</v>
          </cell>
          <cell r="AE140">
            <v>0</v>
          </cell>
        </row>
        <row r="141">
          <cell r="B141">
            <v>1508</v>
          </cell>
          <cell r="C141" t="str">
            <v>CT1.1508</v>
          </cell>
          <cell r="D141" t="str">
            <v>15</v>
          </cell>
          <cell r="E141" t="str">
            <v>Lê Thị Chi</v>
          </cell>
          <cell r="F141">
            <v>0</v>
          </cell>
          <cell r="G141">
            <v>100.5</v>
          </cell>
          <cell r="H141">
            <v>6000</v>
          </cell>
          <cell r="I141">
            <v>603000</v>
          </cell>
          <cell r="J141">
            <v>0</v>
          </cell>
          <cell r="K141">
            <v>0</v>
          </cell>
          <cell r="L141">
            <v>0</v>
          </cell>
          <cell r="M141">
            <v>1</v>
          </cell>
          <cell r="N141">
            <v>80000</v>
          </cell>
          <cell r="O141">
            <v>80000</v>
          </cell>
          <cell r="P141">
            <v>0</v>
          </cell>
          <cell r="Q141">
            <v>0</v>
          </cell>
          <cell r="R141">
            <v>0</v>
          </cell>
          <cell r="S141">
            <v>255</v>
          </cell>
          <cell r="T141">
            <v>270</v>
          </cell>
          <cell r="U141">
            <v>15</v>
          </cell>
          <cell r="V141">
            <v>109239</v>
          </cell>
          <cell r="W141">
            <v>792239</v>
          </cell>
          <cell r="X141">
            <v>0</v>
          </cell>
          <cell r="Y141">
            <v>0</v>
          </cell>
          <cell r="Z141">
            <v>792239</v>
          </cell>
          <cell r="AA141">
            <v>0</v>
          </cell>
          <cell r="AC141">
            <v>792239</v>
          </cell>
          <cell r="AD141">
            <v>792239</v>
          </cell>
          <cell r="AE141">
            <v>0</v>
          </cell>
        </row>
        <row r="142">
          <cell r="B142">
            <v>1509</v>
          </cell>
          <cell r="C142" t="str">
            <v>CT1.1509</v>
          </cell>
          <cell r="D142" t="str">
            <v>15</v>
          </cell>
          <cell r="E142" t="str">
            <v>Vũ Thị Huyền</v>
          </cell>
          <cell r="F142">
            <v>0</v>
          </cell>
          <cell r="G142">
            <v>65.900000000000006</v>
          </cell>
          <cell r="H142">
            <v>6000</v>
          </cell>
          <cell r="I142">
            <v>395400.00000000006</v>
          </cell>
          <cell r="J142">
            <v>0</v>
          </cell>
          <cell r="K142">
            <v>0</v>
          </cell>
          <cell r="L142">
            <v>0</v>
          </cell>
          <cell r="M142">
            <v>1</v>
          </cell>
          <cell r="N142">
            <v>80000</v>
          </cell>
          <cell r="O142">
            <v>80000</v>
          </cell>
          <cell r="P142">
            <v>1</v>
          </cell>
          <cell r="Q142">
            <v>0</v>
          </cell>
          <cell r="R142">
            <v>0</v>
          </cell>
          <cell r="S142">
            <v>127</v>
          </cell>
          <cell r="T142">
            <v>134</v>
          </cell>
          <cell r="U142">
            <v>7</v>
          </cell>
          <cell r="V142">
            <v>48083</v>
          </cell>
          <cell r="W142">
            <v>523483.00000000006</v>
          </cell>
          <cell r="X142">
            <v>0</v>
          </cell>
          <cell r="Y142">
            <v>0</v>
          </cell>
          <cell r="Z142">
            <v>523483</v>
          </cell>
          <cell r="AA142">
            <v>523483</v>
          </cell>
          <cell r="AC142">
            <v>0</v>
          </cell>
          <cell r="AD142">
            <v>0</v>
          </cell>
          <cell r="AE142">
            <v>0</v>
          </cell>
          <cell r="AH142">
            <v>523483</v>
          </cell>
          <cell r="AI142">
            <v>44807</v>
          </cell>
          <cell r="AJ142" t="str">
            <v>TT DV T9, phí gửi xe T9/2022, tiền nước sinh hoạt T08/2022</v>
          </cell>
        </row>
        <row r="143">
          <cell r="B143">
            <v>1510</v>
          </cell>
          <cell r="C143" t="str">
            <v>CT1.1510</v>
          </cell>
          <cell r="D143" t="str">
            <v>15</v>
          </cell>
          <cell r="E143" t="str">
            <v>Trần Duy Hoàng</v>
          </cell>
          <cell r="F143">
            <v>0</v>
          </cell>
          <cell r="G143">
            <v>94.1</v>
          </cell>
          <cell r="H143">
            <v>6000</v>
          </cell>
          <cell r="I143">
            <v>564600</v>
          </cell>
          <cell r="J143">
            <v>1</v>
          </cell>
          <cell r="K143">
            <v>1600000</v>
          </cell>
          <cell r="L143">
            <v>1600000</v>
          </cell>
          <cell r="M143">
            <v>2</v>
          </cell>
          <cell r="N143">
            <v>80000</v>
          </cell>
          <cell r="O143">
            <v>160000</v>
          </cell>
          <cell r="P143">
            <v>0</v>
          </cell>
          <cell r="Q143">
            <v>0</v>
          </cell>
          <cell r="R143">
            <v>0</v>
          </cell>
          <cell r="S143">
            <v>75</v>
          </cell>
          <cell r="T143">
            <v>82</v>
          </cell>
          <cell r="U143">
            <v>7</v>
          </cell>
          <cell r="V143">
            <v>48083</v>
          </cell>
          <cell r="W143">
            <v>2372683</v>
          </cell>
          <cell r="X143">
            <v>0</v>
          </cell>
          <cell r="Y143">
            <v>0</v>
          </cell>
          <cell r="Z143">
            <v>2372683</v>
          </cell>
          <cell r="AA143">
            <v>2372683</v>
          </cell>
          <cell r="AC143">
            <v>0</v>
          </cell>
          <cell r="AD143">
            <v>0</v>
          </cell>
          <cell r="AE143">
            <v>0</v>
          </cell>
          <cell r="AH143">
            <v>2372683</v>
          </cell>
          <cell r="AI143">
            <v>44805</v>
          </cell>
          <cell r="AJ143" t="str">
            <v>TT DV T9, phí gửi xe T9/2022, tiền nước sinh hoạt T08/2022</v>
          </cell>
        </row>
        <row r="144">
          <cell r="B144">
            <v>1511</v>
          </cell>
          <cell r="C144" t="str">
            <v>CT1.1511</v>
          </cell>
          <cell r="D144" t="str">
            <v>15</v>
          </cell>
          <cell r="E144" t="str">
            <v>Phan Hồng Thái</v>
          </cell>
          <cell r="F144">
            <v>-2176711</v>
          </cell>
          <cell r="G144">
            <v>88.5</v>
          </cell>
          <cell r="H144">
            <v>6000</v>
          </cell>
          <cell r="I144">
            <v>531000</v>
          </cell>
          <cell r="J144">
            <v>0</v>
          </cell>
          <cell r="K144">
            <v>0</v>
          </cell>
          <cell r="L144">
            <v>0</v>
          </cell>
          <cell r="M144">
            <v>3</v>
          </cell>
          <cell r="N144">
            <v>80000</v>
          </cell>
          <cell r="O144">
            <v>240000</v>
          </cell>
          <cell r="P144">
            <v>0</v>
          </cell>
          <cell r="Q144">
            <v>0</v>
          </cell>
          <cell r="R144">
            <v>0</v>
          </cell>
          <cell r="S144">
            <v>191</v>
          </cell>
          <cell r="T144">
            <v>205</v>
          </cell>
          <cell r="U144">
            <v>14</v>
          </cell>
          <cell r="V144">
            <v>101129</v>
          </cell>
          <cell r="W144">
            <v>872129</v>
          </cell>
          <cell r="X144">
            <v>-872129</v>
          </cell>
          <cell r="Y144">
            <v>-1304582</v>
          </cell>
          <cell r="Z144">
            <v>0</v>
          </cell>
          <cell r="AA144">
            <v>0</v>
          </cell>
          <cell r="AC144">
            <v>0</v>
          </cell>
          <cell r="AD144">
            <v>0</v>
          </cell>
          <cell r="AE144">
            <v>0</v>
          </cell>
        </row>
        <row r="145">
          <cell r="B145">
            <v>1601</v>
          </cell>
          <cell r="C145" t="str">
            <v>CT1.1601</v>
          </cell>
          <cell r="D145" t="str">
            <v>16</v>
          </cell>
          <cell r="E145" t="str">
            <v>Lê Tuấn Linh</v>
          </cell>
          <cell r="F145">
            <v>0</v>
          </cell>
          <cell r="G145">
            <v>88.5</v>
          </cell>
          <cell r="H145">
            <v>6000</v>
          </cell>
          <cell r="I145">
            <v>531000</v>
          </cell>
          <cell r="J145">
            <v>1</v>
          </cell>
          <cell r="K145">
            <v>1600000</v>
          </cell>
          <cell r="L145">
            <v>1600000</v>
          </cell>
          <cell r="M145">
            <v>2</v>
          </cell>
          <cell r="N145">
            <v>80000</v>
          </cell>
          <cell r="O145">
            <v>160000</v>
          </cell>
          <cell r="P145">
            <v>0</v>
          </cell>
          <cell r="Q145">
            <v>0</v>
          </cell>
          <cell r="R145">
            <v>0</v>
          </cell>
          <cell r="S145">
            <v>413</v>
          </cell>
          <cell r="T145">
            <v>429</v>
          </cell>
          <cell r="U145">
            <v>16</v>
          </cell>
          <cell r="V145">
            <v>117349</v>
          </cell>
          <cell r="W145">
            <v>2408349</v>
          </cell>
          <cell r="X145">
            <v>0</v>
          </cell>
          <cell r="Y145">
            <v>0</v>
          </cell>
          <cell r="Z145">
            <v>2408349</v>
          </cell>
          <cell r="AA145">
            <v>0</v>
          </cell>
          <cell r="AC145">
            <v>2408349</v>
          </cell>
          <cell r="AD145">
            <v>2408349</v>
          </cell>
          <cell r="AE145">
            <v>0</v>
          </cell>
        </row>
        <row r="146">
          <cell r="B146">
            <v>1602</v>
          </cell>
          <cell r="C146" t="str">
            <v>CT1.1602</v>
          </cell>
          <cell r="D146" t="str">
            <v>16</v>
          </cell>
          <cell r="E146" t="str">
            <v>Lê Hải Đoàn</v>
          </cell>
          <cell r="F146">
            <v>0</v>
          </cell>
          <cell r="G146">
            <v>94.1</v>
          </cell>
          <cell r="H146">
            <v>6000</v>
          </cell>
          <cell r="I146">
            <v>564600</v>
          </cell>
          <cell r="J146">
            <v>0</v>
          </cell>
          <cell r="K146">
            <v>0</v>
          </cell>
          <cell r="L146">
            <v>0</v>
          </cell>
          <cell r="M146">
            <v>2</v>
          </cell>
          <cell r="N146">
            <v>80000</v>
          </cell>
          <cell r="O146">
            <v>160000</v>
          </cell>
          <cell r="P146">
            <v>0</v>
          </cell>
          <cell r="Q146">
            <v>0</v>
          </cell>
          <cell r="R146">
            <v>0</v>
          </cell>
          <cell r="S146">
            <v>366</v>
          </cell>
          <cell r="T146">
            <v>376</v>
          </cell>
          <cell r="U146">
            <v>10</v>
          </cell>
          <cell r="V146">
            <v>68690</v>
          </cell>
          <cell r="W146">
            <v>793290</v>
          </cell>
          <cell r="X146">
            <v>0</v>
          </cell>
          <cell r="Y146">
            <v>0</v>
          </cell>
          <cell r="Z146">
            <v>793290</v>
          </cell>
          <cell r="AA146">
            <v>793290</v>
          </cell>
          <cell r="AC146">
            <v>0</v>
          </cell>
          <cell r="AD146">
            <v>0</v>
          </cell>
          <cell r="AE146">
            <v>0</v>
          </cell>
          <cell r="AH146">
            <v>793290</v>
          </cell>
          <cell r="AI146">
            <v>44805</v>
          </cell>
          <cell r="AJ146" t="str">
            <v>TT DV T9, phí gửi xe T9/2022, tiền nước sinh hoạt T08/2022</v>
          </cell>
        </row>
        <row r="147">
          <cell r="B147">
            <v>1603</v>
          </cell>
          <cell r="C147" t="str">
            <v>CT1.1603</v>
          </cell>
          <cell r="D147" t="str">
            <v>16</v>
          </cell>
          <cell r="E147" t="str">
            <v>Nguyễn Thị Dậu</v>
          </cell>
          <cell r="F147">
            <v>0</v>
          </cell>
          <cell r="G147">
            <v>65.900000000000006</v>
          </cell>
          <cell r="H147">
            <v>6000</v>
          </cell>
          <cell r="I147">
            <v>395400.00000000006</v>
          </cell>
          <cell r="J147">
            <v>1</v>
          </cell>
          <cell r="K147">
            <v>1600000</v>
          </cell>
          <cell r="L147">
            <v>1600000</v>
          </cell>
          <cell r="M147">
            <v>0</v>
          </cell>
          <cell r="N147">
            <v>0</v>
          </cell>
          <cell r="O147">
            <v>0</v>
          </cell>
          <cell r="P147">
            <v>1</v>
          </cell>
          <cell r="Q147">
            <v>0</v>
          </cell>
          <cell r="R147">
            <v>0</v>
          </cell>
          <cell r="S147">
            <v>476</v>
          </cell>
          <cell r="T147">
            <v>479</v>
          </cell>
          <cell r="U147">
            <v>3</v>
          </cell>
          <cell r="V147">
            <v>20607</v>
          </cell>
          <cell r="W147">
            <v>2016007</v>
          </cell>
          <cell r="X147">
            <v>0</v>
          </cell>
          <cell r="Y147">
            <v>0</v>
          </cell>
          <cell r="Z147">
            <v>2016007</v>
          </cell>
          <cell r="AA147">
            <v>0</v>
          </cell>
          <cell r="AC147">
            <v>2016007</v>
          </cell>
          <cell r="AD147">
            <v>2016007</v>
          </cell>
          <cell r="AE147">
            <v>0</v>
          </cell>
          <cell r="AK147" t="str">
            <v xml:space="preserve">  Ng nộp phí: Con trai: 0965385568</v>
          </cell>
        </row>
        <row r="148">
          <cell r="B148">
            <v>1604</v>
          </cell>
          <cell r="C148" t="str">
            <v>CT1.1604</v>
          </cell>
          <cell r="D148" t="str">
            <v>16</v>
          </cell>
          <cell r="E148" t="str">
            <v>Phùng Thị Chi</v>
          </cell>
          <cell r="F148">
            <v>0</v>
          </cell>
          <cell r="G148">
            <v>100.5</v>
          </cell>
          <cell r="H148">
            <v>6000</v>
          </cell>
          <cell r="I148">
            <v>603000</v>
          </cell>
          <cell r="J148">
            <v>1</v>
          </cell>
          <cell r="K148">
            <v>1600000</v>
          </cell>
          <cell r="L148">
            <v>1600000</v>
          </cell>
          <cell r="M148">
            <v>2</v>
          </cell>
          <cell r="N148">
            <v>80000</v>
          </cell>
          <cell r="O148">
            <v>160000</v>
          </cell>
          <cell r="P148">
            <v>0</v>
          </cell>
          <cell r="Q148">
            <v>0</v>
          </cell>
          <cell r="R148">
            <v>0</v>
          </cell>
          <cell r="S148">
            <v>596</v>
          </cell>
          <cell r="T148">
            <v>620</v>
          </cell>
          <cell r="U148">
            <v>24</v>
          </cell>
          <cell r="V148">
            <v>189665</v>
          </cell>
          <cell r="W148">
            <v>2552665</v>
          </cell>
          <cell r="X148">
            <v>0</v>
          </cell>
          <cell r="Y148">
            <v>0</v>
          </cell>
          <cell r="Z148">
            <v>2552665</v>
          </cell>
          <cell r="AA148">
            <v>2552665</v>
          </cell>
          <cell r="AC148">
            <v>0</v>
          </cell>
          <cell r="AD148">
            <v>0</v>
          </cell>
          <cell r="AE148">
            <v>0</v>
          </cell>
          <cell r="AH148">
            <v>2552665</v>
          </cell>
          <cell r="AI148">
            <v>44808</v>
          </cell>
          <cell r="AJ148" t="str">
            <v>TT DV T9, phí gửi xe T9/2022, tiền nước sinh hoạt T08/2022</v>
          </cell>
        </row>
        <row r="149">
          <cell r="B149">
            <v>1605</v>
          </cell>
          <cell r="C149" t="str">
            <v>CT1.1605</v>
          </cell>
          <cell r="D149" t="str">
            <v>16</v>
          </cell>
          <cell r="E149" t="str">
            <v>Đặng Thị Thu Hương</v>
          </cell>
          <cell r="F149">
            <v>0</v>
          </cell>
          <cell r="G149">
            <v>60.7</v>
          </cell>
          <cell r="H149">
            <v>6000</v>
          </cell>
          <cell r="I149">
            <v>364200</v>
          </cell>
          <cell r="J149">
            <v>1</v>
          </cell>
          <cell r="K149">
            <v>1600000</v>
          </cell>
          <cell r="L149">
            <v>1600000</v>
          </cell>
          <cell r="M149">
            <v>3</v>
          </cell>
          <cell r="N149">
            <v>80000</v>
          </cell>
          <cell r="O149">
            <v>240000</v>
          </cell>
          <cell r="P149">
            <v>0</v>
          </cell>
          <cell r="Q149">
            <v>0</v>
          </cell>
          <cell r="R149">
            <v>0</v>
          </cell>
          <cell r="S149">
            <v>291</v>
          </cell>
          <cell r="T149">
            <v>301</v>
          </cell>
          <cell r="U149">
            <v>10</v>
          </cell>
          <cell r="V149">
            <v>68690</v>
          </cell>
          <cell r="W149">
            <v>2272890</v>
          </cell>
          <cell r="X149">
            <v>0</v>
          </cell>
          <cell r="Y149">
            <v>0</v>
          </cell>
          <cell r="Z149">
            <v>2272890</v>
          </cell>
          <cell r="AA149">
            <v>2272890</v>
          </cell>
          <cell r="AC149">
            <v>0</v>
          </cell>
          <cell r="AD149">
            <v>0</v>
          </cell>
          <cell r="AE149">
            <v>0</v>
          </cell>
          <cell r="AH149">
            <v>2272890</v>
          </cell>
          <cell r="AI149">
            <v>44807</v>
          </cell>
          <cell r="AJ149" t="str">
            <v>TT DV T9, phí gửi xe T9/2022, tiền nước sinh hoạt T08/2022</v>
          </cell>
        </row>
        <row r="150">
          <cell r="B150">
            <v>1606</v>
          </cell>
          <cell r="C150" t="str">
            <v>CT1.1606</v>
          </cell>
          <cell r="D150" t="str">
            <v>16</v>
          </cell>
          <cell r="E150" t="str">
            <v>Phạm Thị Chi</v>
          </cell>
          <cell r="F150">
            <v>0</v>
          </cell>
          <cell r="G150">
            <v>72.099999999999994</v>
          </cell>
          <cell r="H150">
            <v>6000</v>
          </cell>
          <cell r="I150">
            <v>432599.99999999994</v>
          </cell>
          <cell r="J150">
            <v>0</v>
          </cell>
          <cell r="K150">
            <v>0</v>
          </cell>
          <cell r="L150">
            <v>0</v>
          </cell>
          <cell r="M150">
            <v>2</v>
          </cell>
          <cell r="N150">
            <v>80000</v>
          </cell>
          <cell r="O150">
            <v>160000</v>
          </cell>
          <cell r="P150">
            <v>0</v>
          </cell>
          <cell r="Q150">
            <v>0</v>
          </cell>
          <cell r="R150">
            <v>0</v>
          </cell>
          <cell r="S150">
            <v>307</v>
          </cell>
          <cell r="T150">
            <v>317</v>
          </cell>
          <cell r="U150">
            <v>10</v>
          </cell>
          <cell r="V150">
            <v>68690</v>
          </cell>
          <cell r="W150">
            <v>661290</v>
          </cell>
          <cell r="X150">
            <v>0</v>
          </cell>
          <cell r="Y150">
            <v>0</v>
          </cell>
          <cell r="Z150">
            <v>661290</v>
          </cell>
          <cell r="AA150">
            <v>0</v>
          </cell>
          <cell r="AC150">
            <v>661290</v>
          </cell>
          <cell r="AD150">
            <v>661290</v>
          </cell>
          <cell r="AE150">
            <v>0</v>
          </cell>
        </row>
        <row r="151">
          <cell r="B151">
            <v>1607</v>
          </cell>
          <cell r="C151" t="str">
            <v>CT1.1607</v>
          </cell>
          <cell r="D151" t="str">
            <v>16</v>
          </cell>
          <cell r="E151" t="str">
            <v>Nguyễn Ngọc Tuyến</v>
          </cell>
          <cell r="F151">
            <v>0</v>
          </cell>
          <cell r="G151">
            <v>60.7</v>
          </cell>
          <cell r="H151">
            <v>6000</v>
          </cell>
          <cell r="I151">
            <v>364200</v>
          </cell>
          <cell r="J151">
            <v>1</v>
          </cell>
          <cell r="K151">
            <v>1600000</v>
          </cell>
          <cell r="L151">
            <v>1600000</v>
          </cell>
          <cell r="M151">
            <v>1</v>
          </cell>
          <cell r="N151">
            <v>80000</v>
          </cell>
          <cell r="O151">
            <v>80000</v>
          </cell>
          <cell r="P151">
            <v>0</v>
          </cell>
          <cell r="Q151">
            <v>0</v>
          </cell>
          <cell r="R151">
            <v>0</v>
          </cell>
          <cell r="S151">
            <v>476</v>
          </cell>
          <cell r="T151">
            <v>495</v>
          </cell>
          <cell r="U151">
            <v>19</v>
          </cell>
          <cell r="V151">
            <v>141679</v>
          </cell>
          <cell r="W151">
            <v>2185879</v>
          </cell>
          <cell r="X151">
            <v>0</v>
          </cell>
          <cell r="Y151">
            <v>0</v>
          </cell>
          <cell r="Z151">
            <v>2185879</v>
          </cell>
          <cell r="AA151">
            <v>0</v>
          </cell>
          <cell r="AC151">
            <v>2185879</v>
          </cell>
          <cell r="AD151">
            <v>2185879</v>
          </cell>
          <cell r="AE151">
            <v>0</v>
          </cell>
        </row>
        <row r="152">
          <cell r="B152">
            <v>1608</v>
          </cell>
          <cell r="C152" t="str">
            <v>CT1.1608</v>
          </cell>
          <cell r="D152" t="str">
            <v>16</v>
          </cell>
          <cell r="E152" t="str">
            <v>Nguyễn Đình Kỳ</v>
          </cell>
          <cell r="F152">
            <v>0</v>
          </cell>
          <cell r="G152">
            <v>100.5</v>
          </cell>
          <cell r="H152">
            <v>6000</v>
          </cell>
          <cell r="I152">
            <v>603000</v>
          </cell>
          <cell r="J152">
            <v>0</v>
          </cell>
          <cell r="K152">
            <v>0</v>
          </cell>
          <cell r="L152">
            <v>0</v>
          </cell>
          <cell r="M152">
            <v>5</v>
          </cell>
          <cell r="N152">
            <v>80000</v>
          </cell>
          <cell r="O152">
            <v>400000</v>
          </cell>
          <cell r="P152">
            <v>0</v>
          </cell>
          <cell r="Q152">
            <v>0</v>
          </cell>
          <cell r="R152">
            <v>0</v>
          </cell>
          <cell r="S152">
            <v>338</v>
          </cell>
          <cell r="T152">
            <v>365</v>
          </cell>
          <cell r="U152">
            <v>27</v>
          </cell>
          <cell r="V152">
            <v>219572</v>
          </cell>
          <cell r="W152">
            <v>1222572</v>
          </cell>
          <cell r="X152">
            <v>0</v>
          </cell>
          <cell r="Y152">
            <v>0</v>
          </cell>
          <cell r="Z152">
            <v>1222572</v>
          </cell>
          <cell r="AA152">
            <v>1222572</v>
          </cell>
          <cell r="AC152">
            <v>0</v>
          </cell>
          <cell r="AD152">
            <v>0</v>
          </cell>
          <cell r="AE152">
            <v>0</v>
          </cell>
          <cell r="AH152">
            <v>1222572</v>
          </cell>
          <cell r="AI152">
            <v>44805</v>
          </cell>
          <cell r="AJ152" t="str">
            <v>TT DV T9, phí gửi xe T9/2022, tiền nước sinh hoạt T08/2022</v>
          </cell>
        </row>
        <row r="153">
          <cell r="B153">
            <v>1609</v>
          </cell>
          <cell r="C153" t="str">
            <v>CT1.1609</v>
          </cell>
          <cell r="D153" t="str">
            <v>16</v>
          </cell>
          <cell r="E153" t="str">
            <v>Nguyễn Thị Tuyết Mai</v>
          </cell>
          <cell r="F153">
            <v>0</v>
          </cell>
          <cell r="G153">
            <v>65.900000000000006</v>
          </cell>
          <cell r="H153">
            <v>6000</v>
          </cell>
          <cell r="I153">
            <v>395400.00000000006</v>
          </cell>
          <cell r="J153">
            <v>1</v>
          </cell>
          <cell r="K153">
            <v>1600000</v>
          </cell>
          <cell r="L153">
            <v>1600000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244</v>
          </cell>
          <cell r="T153">
            <v>251</v>
          </cell>
          <cell r="U153">
            <v>7</v>
          </cell>
          <cell r="V153">
            <v>48083</v>
          </cell>
          <cell r="W153">
            <v>2043483</v>
          </cell>
          <cell r="X153">
            <v>0</v>
          </cell>
          <cell r="Y153">
            <v>0</v>
          </cell>
          <cell r="Z153">
            <v>2043483</v>
          </cell>
          <cell r="AA153">
            <v>2043483</v>
          </cell>
          <cell r="AC153">
            <v>0</v>
          </cell>
          <cell r="AD153">
            <v>0</v>
          </cell>
          <cell r="AE153">
            <v>0</v>
          </cell>
          <cell r="AG153">
            <v>2043483</v>
          </cell>
          <cell r="AI153">
            <v>44809</v>
          </cell>
          <cell r="AJ153" t="str">
            <v>TT DV T9, phí gửi xe T9/2022, tiền nước sinh hoạt T08/2022</v>
          </cell>
        </row>
        <row r="154">
          <cell r="B154">
            <v>1610</v>
          </cell>
          <cell r="C154" t="str">
            <v>CT1.1610</v>
          </cell>
          <cell r="D154" t="str">
            <v>16</v>
          </cell>
          <cell r="E154" t="str">
            <v>Ngô Anh Thư</v>
          </cell>
          <cell r="F154">
            <v>0</v>
          </cell>
          <cell r="G154">
            <v>94.1</v>
          </cell>
          <cell r="H154">
            <v>6000</v>
          </cell>
          <cell r="I154">
            <v>564600</v>
          </cell>
          <cell r="J154">
            <v>0</v>
          </cell>
          <cell r="K154">
            <v>0</v>
          </cell>
          <cell r="L154">
            <v>0</v>
          </cell>
          <cell r="M154">
            <v>1</v>
          </cell>
          <cell r="N154">
            <v>80000</v>
          </cell>
          <cell r="O154">
            <v>80000</v>
          </cell>
          <cell r="P154">
            <v>1</v>
          </cell>
          <cell r="Q154">
            <v>0</v>
          </cell>
          <cell r="R154">
            <v>0</v>
          </cell>
          <cell r="S154">
            <v>466</v>
          </cell>
          <cell r="T154">
            <v>478</v>
          </cell>
          <cell r="U154">
            <v>12</v>
          </cell>
          <cell r="V154">
            <v>84909</v>
          </cell>
          <cell r="W154">
            <v>729509</v>
          </cell>
          <cell r="X154">
            <v>0</v>
          </cell>
          <cell r="Y154">
            <v>0</v>
          </cell>
          <cell r="Z154">
            <v>729509</v>
          </cell>
          <cell r="AA154">
            <v>729509</v>
          </cell>
          <cell r="AC154">
            <v>0</v>
          </cell>
          <cell r="AD154">
            <v>0</v>
          </cell>
          <cell r="AE154">
            <v>0</v>
          </cell>
          <cell r="AH154">
            <v>729509</v>
          </cell>
          <cell r="AI154">
            <v>44805</v>
          </cell>
          <cell r="AJ154" t="str">
            <v>TT DV T9, phí gửi xe T9/2022, tiền nước sinh hoạt T08/2022</v>
          </cell>
        </row>
        <row r="155">
          <cell r="B155">
            <v>1611</v>
          </cell>
          <cell r="C155" t="str">
            <v>CT1.1611</v>
          </cell>
          <cell r="D155" t="str">
            <v>16</v>
          </cell>
          <cell r="E155" t="str">
            <v>Nguyễn Đăng Thanh</v>
          </cell>
          <cell r="F155">
            <v>0</v>
          </cell>
          <cell r="G155">
            <v>88.5</v>
          </cell>
          <cell r="H155">
            <v>6000</v>
          </cell>
          <cell r="I155">
            <v>531000</v>
          </cell>
          <cell r="J155">
            <v>1</v>
          </cell>
          <cell r="K155">
            <v>1600000</v>
          </cell>
          <cell r="L155">
            <v>1600000</v>
          </cell>
          <cell r="M155">
            <v>4</v>
          </cell>
          <cell r="N155">
            <v>80000</v>
          </cell>
          <cell r="O155">
            <v>320000</v>
          </cell>
          <cell r="P155">
            <v>0</v>
          </cell>
          <cell r="Q155">
            <v>0</v>
          </cell>
          <cell r="R155">
            <v>0</v>
          </cell>
          <cell r="S155">
            <v>224</v>
          </cell>
          <cell r="T155">
            <v>233</v>
          </cell>
          <cell r="U155">
            <v>9</v>
          </cell>
          <cell r="V155">
            <v>61821</v>
          </cell>
          <cell r="W155">
            <v>2512821</v>
          </cell>
          <cell r="X155">
            <v>0</v>
          </cell>
          <cell r="Y155">
            <v>0</v>
          </cell>
          <cell r="Z155">
            <v>2512821</v>
          </cell>
          <cell r="AA155">
            <v>2512821</v>
          </cell>
          <cell r="AC155">
            <v>0</v>
          </cell>
          <cell r="AD155">
            <v>0</v>
          </cell>
          <cell r="AE155">
            <v>0</v>
          </cell>
          <cell r="AH155">
            <v>2512821</v>
          </cell>
          <cell r="AI155">
            <v>44805</v>
          </cell>
          <cell r="AJ155" t="str">
            <v>TT DV T9, phí gửi xe T9/2022, tiền nước sinh hoạt T08/2022</v>
          </cell>
        </row>
        <row r="156">
          <cell r="B156">
            <v>1701</v>
          </cell>
          <cell r="C156" t="str">
            <v>CT1.1701</v>
          </cell>
          <cell r="D156" t="str">
            <v>17</v>
          </cell>
          <cell r="E156" t="str">
            <v>Nguyễn Thị Vân Anh</v>
          </cell>
          <cell r="F156">
            <v>0</v>
          </cell>
          <cell r="G156">
            <v>88.5</v>
          </cell>
          <cell r="H156">
            <v>6000</v>
          </cell>
          <cell r="I156">
            <v>531000</v>
          </cell>
          <cell r="J156">
            <v>0</v>
          </cell>
          <cell r="K156">
            <v>0</v>
          </cell>
          <cell r="L156">
            <v>0</v>
          </cell>
          <cell r="M156">
            <v>2</v>
          </cell>
          <cell r="N156">
            <v>80000</v>
          </cell>
          <cell r="O156">
            <v>160000</v>
          </cell>
          <cell r="P156">
            <v>0</v>
          </cell>
          <cell r="Q156">
            <v>0</v>
          </cell>
          <cell r="R156">
            <v>0</v>
          </cell>
          <cell r="S156">
            <v>76</v>
          </cell>
          <cell r="T156">
            <v>79</v>
          </cell>
          <cell r="U156">
            <v>3</v>
          </cell>
          <cell r="V156">
            <v>20607</v>
          </cell>
          <cell r="W156">
            <v>711607</v>
          </cell>
          <cell r="X156">
            <v>0</v>
          </cell>
          <cell r="Y156">
            <v>0</v>
          </cell>
          <cell r="Z156">
            <v>711607</v>
          </cell>
          <cell r="AA156">
            <v>0</v>
          </cell>
          <cell r="AC156">
            <v>711607</v>
          </cell>
          <cell r="AD156">
            <v>711607</v>
          </cell>
          <cell r="AE156">
            <v>0</v>
          </cell>
        </row>
        <row r="157">
          <cell r="B157">
            <v>1702</v>
          </cell>
          <cell r="C157" t="str">
            <v>CT1.1702</v>
          </cell>
          <cell r="D157" t="str">
            <v>17</v>
          </cell>
          <cell r="E157" t="str">
            <v>Trịnh Hùng Cường</v>
          </cell>
          <cell r="F157">
            <v>0</v>
          </cell>
          <cell r="G157">
            <v>94.1</v>
          </cell>
          <cell r="H157">
            <v>6000</v>
          </cell>
          <cell r="I157">
            <v>564600</v>
          </cell>
          <cell r="J157">
            <v>0</v>
          </cell>
          <cell r="K157">
            <v>0</v>
          </cell>
          <cell r="L157">
            <v>0</v>
          </cell>
          <cell r="M157">
            <v>2</v>
          </cell>
          <cell r="N157">
            <v>80000</v>
          </cell>
          <cell r="O157">
            <v>160000</v>
          </cell>
          <cell r="P157">
            <v>0</v>
          </cell>
          <cell r="Q157">
            <v>0</v>
          </cell>
          <cell r="R157">
            <v>0</v>
          </cell>
          <cell r="S157">
            <v>591</v>
          </cell>
          <cell r="T157">
            <v>608</v>
          </cell>
          <cell r="U157">
            <v>17</v>
          </cell>
          <cell r="V157">
            <v>125459</v>
          </cell>
          <cell r="W157">
            <v>850059</v>
          </cell>
          <cell r="X157">
            <v>0</v>
          </cell>
          <cell r="Y157">
            <v>0</v>
          </cell>
          <cell r="Z157">
            <v>850059</v>
          </cell>
          <cell r="AA157">
            <v>850059</v>
          </cell>
          <cell r="AC157">
            <v>0</v>
          </cell>
          <cell r="AD157">
            <v>0</v>
          </cell>
          <cell r="AE157">
            <v>0</v>
          </cell>
          <cell r="AH157">
            <v>850059</v>
          </cell>
          <cell r="AI157">
            <v>44805</v>
          </cell>
          <cell r="AJ157" t="str">
            <v>TT DV T9, phí gửi xe T9/2022, tiền nước sinh hoạt T08/2022</v>
          </cell>
        </row>
        <row r="158">
          <cell r="B158">
            <v>1703</v>
          </cell>
          <cell r="C158" t="str">
            <v>CT1.1703</v>
          </cell>
          <cell r="D158" t="str">
            <v>17</v>
          </cell>
          <cell r="E158" t="str">
            <v xml:space="preserve">Trần Thị Ngọc </v>
          </cell>
          <cell r="F158">
            <v>0</v>
          </cell>
          <cell r="G158">
            <v>65.900000000000006</v>
          </cell>
          <cell r="H158">
            <v>6000</v>
          </cell>
          <cell r="I158">
            <v>395400.00000000006</v>
          </cell>
          <cell r="J158">
            <v>0</v>
          </cell>
          <cell r="K158">
            <v>0</v>
          </cell>
          <cell r="L158">
            <v>0</v>
          </cell>
          <cell r="M158">
            <v>1</v>
          </cell>
          <cell r="N158">
            <v>80000</v>
          </cell>
          <cell r="O158">
            <v>80000</v>
          </cell>
          <cell r="P158">
            <v>0</v>
          </cell>
          <cell r="Q158">
            <v>0</v>
          </cell>
          <cell r="R158">
            <v>0</v>
          </cell>
          <cell r="S158">
            <v>119</v>
          </cell>
          <cell r="T158">
            <v>122</v>
          </cell>
          <cell r="U158">
            <v>3</v>
          </cell>
          <cell r="V158">
            <v>20607</v>
          </cell>
          <cell r="W158">
            <v>496007.00000000006</v>
          </cell>
          <cell r="X158">
            <v>0</v>
          </cell>
          <cell r="Y158">
            <v>0</v>
          </cell>
          <cell r="Z158">
            <v>496007</v>
          </cell>
          <cell r="AA158">
            <v>0</v>
          </cell>
          <cell r="AC158">
            <v>496007</v>
          </cell>
          <cell r="AD158">
            <v>496007</v>
          </cell>
          <cell r="AE158">
            <v>0</v>
          </cell>
        </row>
        <row r="159">
          <cell r="B159">
            <v>1704</v>
          </cell>
          <cell r="C159" t="str">
            <v>CT1.1704</v>
          </cell>
          <cell r="D159" t="str">
            <v>17</v>
          </cell>
          <cell r="E159" t="str">
            <v>Đỗ Văn Dũng</v>
          </cell>
          <cell r="F159">
            <v>0</v>
          </cell>
          <cell r="G159">
            <v>100.5</v>
          </cell>
          <cell r="H159">
            <v>6000</v>
          </cell>
          <cell r="I159">
            <v>603000</v>
          </cell>
          <cell r="J159">
            <v>1</v>
          </cell>
          <cell r="K159">
            <v>1600000</v>
          </cell>
          <cell r="L159">
            <v>1600000</v>
          </cell>
          <cell r="M159">
            <v>1</v>
          </cell>
          <cell r="N159">
            <v>80000</v>
          </cell>
          <cell r="O159">
            <v>80000</v>
          </cell>
          <cell r="P159">
            <v>0</v>
          </cell>
          <cell r="Q159">
            <v>0</v>
          </cell>
          <cell r="R159">
            <v>0</v>
          </cell>
          <cell r="S159">
            <v>321</v>
          </cell>
          <cell r="T159">
            <v>329</v>
          </cell>
          <cell r="U159">
            <v>8</v>
          </cell>
          <cell r="V159">
            <v>54952</v>
          </cell>
          <cell r="W159">
            <v>2337952</v>
          </cell>
          <cell r="X159">
            <v>0</v>
          </cell>
          <cell r="Y159">
            <v>0</v>
          </cell>
          <cell r="Z159">
            <v>2337952</v>
          </cell>
          <cell r="AA159">
            <v>2337952</v>
          </cell>
          <cell r="AC159">
            <v>0</v>
          </cell>
          <cell r="AD159">
            <v>0</v>
          </cell>
          <cell r="AE159">
            <v>0</v>
          </cell>
          <cell r="AH159">
            <v>2337952</v>
          </cell>
          <cell r="AI159">
            <v>44809</v>
          </cell>
          <cell r="AJ159" t="str">
            <v>TT DV T9, phí gửi xe T9/2022, tiền nước sinh hoạt T08/2022</v>
          </cell>
        </row>
        <row r="160">
          <cell r="B160">
            <v>1705</v>
          </cell>
          <cell r="C160" t="str">
            <v>CT1.1705</v>
          </cell>
          <cell r="D160" t="str">
            <v>17</v>
          </cell>
          <cell r="E160" t="str">
            <v>Đỗ Phước Duy</v>
          </cell>
          <cell r="F160">
            <v>0</v>
          </cell>
          <cell r="G160">
            <v>60.7</v>
          </cell>
          <cell r="H160">
            <v>6000</v>
          </cell>
          <cell r="I160">
            <v>364200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102</v>
          </cell>
          <cell r="T160">
            <v>103</v>
          </cell>
          <cell r="U160">
            <v>1</v>
          </cell>
          <cell r="V160">
            <v>6869</v>
          </cell>
          <cell r="W160">
            <v>371069</v>
          </cell>
          <cell r="X160">
            <v>0</v>
          </cell>
          <cell r="Y160">
            <v>0</v>
          </cell>
          <cell r="Z160">
            <v>371069</v>
          </cell>
          <cell r="AA160">
            <v>0</v>
          </cell>
          <cell r="AC160">
            <v>371069</v>
          </cell>
          <cell r="AD160">
            <v>371069</v>
          </cell>
          <cell r="AE160">
            <v>0</v>
          </cell>
          <cell r="AK160" t="str">
            <v>muốn cho thuê</v>
          </cell>
        </row>
        <row r="161">
          <cell r="B161">
            <v>1706</v>
          </cell>
          <cell r="C161" t="str">
            <v>CT1.1706</v>
          </cell>
          <cell r="D161" t="str">
            <v>17</v>
          </cell>
          <cell r="E161" t="str">
            <v>Cao Thị Hà</v>
          </cell>
          <cell r="F161">
            <v>0</v>
          </cell>
          <cell r="G161">
            <v>72.099999999999994</v>
          </cell>
          <cell r="H161">
            <v>6000</v>
          </cell>
          <cell r="I161">
            <v>432599.99999999994</v>
          </cell>
          <cell r="J161">
            <v>0</v>
          </cell>
          <cell r="K161">
            <v>0</v>
          </cell>
          <cell r="L161">
            <v>0</v>
          </cell>
          <cell r="M161">
            <v>2</v>
          </cell>
          <cell r="N161">
            <v>80000</v>
          </cell>
          <cell r="O161">
            <v>160000</v>
          </cell>
          <cell r="P161">
            <v>0</v>
          </cell>
          <cell r="Q161">
            <v>0</v>
          </cell>
          <cell r="R161">
            <v>0</v>
          </cell>
          <cell r="S161">
            <v>244</v>
          </cell>
          <cell r="T161">
            <v>256</v>
          </cell>
          <cell r="U161">
            <v>12</v>
          </cell>
          <cell r="V161">
            <v>84909</v>
          </cell>
          <cell r="W161">
            <v>677509</v>
          </cell>
          <cell r="X161">
            <v>0</v>
          </cell>
          <cell r="Y161">
            <v>0</v>
          </cell>
          <cell r="Z161">
            <v>677509</v>
          </cell>
          <cell r="AA161">
            <v>677509</v>
          </cell>
          <cell r="AC161">
            <v>0</v>
          </cell>
          <cell r="AD161">
            <v>0</v>
          </cell>
          <cell r="AE161">
            <v>0</v>
          </cell>
          <cell r="AH161">
            <v>677509</v>
          </cell>
          <cell r="AI161">
            <v>44805</v>
          </cell>
          <cell r="AJ161" t="str">
            <v>TT DV T9, phí gửi xe T9/2022, tiền nước sinh hoạt T08/2022</v>
          </cell>
        </row>
        <row r="162">
          <cell r="B162">
            <v>1707</v>
          </cell>
          <cell r="C162" t="str">
            <v>CT1.1707</v>
          </cell>
          <cell r="D162" t="str">
            <v>17</v>
          </cell>
          <cell r="E162" t="str">
            <v>Hoàng Quế Hường</v>
          </cell>
          <cell r="F162">
            <v>0</v>
          </cell>
          <cell r="G162">
            <v>60.7</v>
          </cell>
          <cell r="H162">
            <v>6000</v>
          </cell>
          <cell r="I162">
            <v>364200</v>
          </cell>
          <cell r="J162">
            <v>0</v>
          </cell>
          <cell r="K162">
            <v>0</v>
          </cell>
          <cell r="L162">
            <v>0</v>
          </cell>
          <cell r="M162">
            <v>1</v>
          </cell>
          <cell r="N162">
            <v>80000</v>
          </cell>
          <cell r="O162">
            <v>80000</v>
          </cell>
          <cell r="P162">
            <v>0</v>
          </cell>
          <cell r="Q162">
            <v>0</v>
          </cell>
          <cell r="R162">
            <v>0</v>
          </cell>
          <cell r="S162">
            <v>258</v>
          </cell>
          <cell r="T162">
            <v>269</v>
          </cell>
          <cell r="U162">
            <v>11</v>
          </cell>
          <cell r="V162">
            <v>76799</v>
          </cell>
          <cell r="W162">
            <v>520999</v>
          </cell>
          <cell r="X162">
            <v>0</v>
          </cell>
          <cell r="Y162">
            <v>0</v>
          </cell>
          <cell r="Z162">
            <v>520999</v>
          </cell>
          <cell r="AA162">
            <v>520999</v>
          </cell>
          <cell r="AC162">
            <v>0</v>
          </cell>
          <cell r="AD162">
            <v>0</v>
          </cell>
          <cell r="AE162">
            <v>0</v>
          </cell>
          <cell r="AH162">
            <v>520999</v>
          </cell>
          <cell r="AI162">
            <v>44805</v>
          </cell>
          <cell r="AJ162" t="str">
            <v>TT DV T9, phí gửi xe T9/2022, tiền nước sinh hoạt T08/2022</v>
          </cell>
        </row>
        <row r="163">
          <cell r="B163">
            <v>1708</v>
          </cell>
          <cell r="C163" t="str">
            <v>CT1.1708</v>
          </cell>
          <cell r="D163" t="str">
            <v>17</v>
          </cell>
          <cell r="E163" t="str">
            <v>Vũ Thị Thanh Hằng</v>
          </cell>
          <cell r="F163">
            <v>0</v>
          </cell>
          <cell r="G163">
            <v>100.5</v>
          </cell>
          <cell r="H163">
            <v>6000</v>
          </cell>
          <cell r="I163">
            <v>603000</v>
          </cell>
          <cell r="J163">
            <v>1</v>
          </cell>
          <cell r="K163">
            <v>1600000</v>
          </cell>
          <cell r="L163">
            <v>1600000</v>
          </cell>
          <cell r="M163">
            <v>3</v>
          </cell>
          <cell r="N163">
            <v>80000</v>
          </cell>
          <cell r="O163">
            <v>240000</v>
          </cell>
          <cell r="P163">
            <v>0</v>
          </cell>
          <cell r="Q163">
            <v>0</v>
          </cell>
          <cell r="R163">
            <v>0</v>
          </cell>
          <cell r="S163">
            <v>686</v>
          </cell>
          <cell r="T163">
            <v>705</v>
          </cell>
          <cell r="U163">
            <v>19</v>
          </cell>
          <cell r="V163">
            <v>141679</v>
          </cell>
          <cell r="W163">
            <v>2584679</v>
          </cell>
          <cell r="X163">
            <v>0</v>
          </cell>
          <cell r="Y163">
            <v>0</v>
          </cell>
          <cell r="Z163">
            <v>2584679</v>
          </cell>
          <cell r="AA163">
            <v>2584679</v>
          </cell>
          <cell r="AC163">
            <v>0</v>
          </cell>
          <cell r="AD163">
            <v>0</v>
          </cell>
          <cell r="AE163">
            <v>0</v>
          </cell>
          <cell r="AH163">
            <v>2584679</v>
          </cell>
          <cell r="AI163">
            <v>44805</v>
          </cell>
          <cell r="AJ163" t="str">
            <v>TT DV T9, phí gửi xe T9/2022, tiền nước sinh hoạt T08/2022</v>
          </cell>
        </row>
        <row r="164">
          <cell r="B164">
            <v>1709</v>
          </cell>
          <cell r="C164" t="str">
            <v>CT1.1709</v>
          </cell>
          <cell r="D164" t="str">
            <v>17</v>
          </cell>
          <cell r="E164" t="str">
            <v>Vũ Minh Hoàng</v>
          </cell>
          <cell r="F164">
            <v>0</v>
          </cell>
          <cell r="G164">
            <v>65.900000000000006</v>
          </cell>
          <cell r="H164">
            <v>6000</v>
          </cell>
          <cell r="I164">
            <v>395400.00000000006</v>
          </cell>
          <cell r="J164">
            <v>1</v>
          </cell>
          <cell r="K164">
            <v>1600000</v>
          </cell>
          <cell r="L164">
            <v>1600000</v>
          </cell>
          <cell r="M164">
            <v>2</v>
          </cell>
          <cell r="N164">
            <v>80000</v>
          </cell>
          <cell r="O164">
            <v>160000</v>
          </cell>
          <cell r="P164">
            <v>0</v>
          </cell>
          <cell r="Q164">
            <v>0</v>
          </cell>
          <cell r="R164">
            <v>0</v>
          </cell>
          <cell r="S164">
            <v>671</v>
          </cell>
          <cell r="T164">
            <v>686</v>
          </cell>
          <cell r="U164">
            <v>15</v>
          </cell>
          <cell r="V164">
            <v>109239</v>
          </cell>
          <cell r="W164">
            <v>2264639</v>
          </cell>
          <cell r="X164">
            <v>0</v>
          </cell>
          <cell r="Y164">
            <v>0</v>
          </cell>
          <cell r="Z164">
            <v>2264639</v>
          </cell>
          <cell r="AA164">
            <v>2264639</v>
          </cell>
          <cell r="AC164">
            <v>0</v>
          </cell>
          <cell r="AD164">
            <v>0</v>
          </cell>
          <cell r="AE164">
            <v>0</v>
          </cell>
          <cell r="AH164">
            <v>2264639</v>
          </cell>
          <cell r="AI164">
            <v>44807</v>
          </cell>
          <cell r="AJ164" t="str">
            <v>TT DV T9, phí gửi xe T9/2022, tiền nước sinh hoạt T08/2022</v>
          </cell>
        </row>
        <row r="165">
          <cell r="B165">
            <v>1710</v>
          </cell>
          <cell r="C165" t="str">
            <v>CT1.1710</v>
          </cell>
          <cell r="D165" t="str">
            <v>17</v>
          </cell>
          <cell r="E165" t="str">
            <v xml:space="preserve">Dương Văn Thạch </v>
          </cell>
          <cell r="F165">
            <v>0</v>
          </cell>
          <cell r="G165">
            <v>94.1</v>
          </cell>
          <cell r="H165">
            <v>6000</v>
          </cell>
          <cell r="I165">
            <v>564600</v>
          </cell>
          <cell r="J165">
            <v>0</v>
          </cell>
          <cell r="K165">
            <v>0</v>
          </cell>
          <cell r="L165">
            <v>0</v>
          </cell>
          <cell r="M165">
            <v>2</v>
          </cell>
          <cell r="N165">
            <v>80000</v>
          </cell>
          <cell r="O165">
            <v>160000</v>
          </cell>
          <cell r="P165">
            <v>0</v>
          </cell>
          <cell r="Q165">
            <v>0</v>
          </cell>
          <cell r="R165">
            <v>0</v>
          </cell>
          <cell r="S165">
            <v>674</v>
          </cell>
          <cell r="T165">
            <v>696</v>
          </cell>
          <cell r="U165">
            <v>22</v>
          </cell>
          <cell r="V165">
            <v>169727</v>
          </cell>
          <cell r="W165">
            <v>894327</v>
          </cell>
          <cell r="X165">
            <v>0</v>
          </cell>
          <cell r="Y165">
            <v>0</v>
          </cell>
          <cell r="Z165">
            <v>894327</v>
          </cell>
          <cell r="AA165">
            <v>894327</v>
          </cell>
          <cell r="AC165">
            <v>0</v>
          </cell>
          <cell r="AD165">
            <v>0</v>
          </cell>
          <cell r="AE165">
            <v>0</v>
          </cell>
          <cell r="AH165">
            <v>894327</v>
          </cell>
          <cell r="AI165">
            <v>44809</v>
          </cell>
          <cell r="AJ165" t="str">
            <v>TT DV T9, phí gửi xe T9/2022, tiền nước sinh hoạt T08/2022</v>
          </cell>
        </row>
        <row r="166">
          <cell r="B166">
            <v>1711</v>
          </cell>
          <cell r="C166" t="str">
            <v>CT1.1711</v>
          </cell>
          <cell r="D166" t="str">
            <v>17</v>
          </cell>
          <cell r="E166" t="str">
            <v>Nguyễn Minh Thu</v>
          </cell>
          <cell r="F166">
            <v>0</v>
          </cell>
          <cell r="G166">
            <v>88.5</v>
          </cell>
          <cell r="H166">
            <v>6000</v>
          </cell>
          <cell r="I166">
            <v>531000</v>
          </cell>
          <cell r="J166">
            <v>0</v>
          </cell>
          <cell r="K166">
            <v>0</v>
          </cell>
          <cell r="L166">
            <v>0</v>
          </cell>
          <cell r="M166">
            <v>2</v>
          </cell>
          <cell r="N166">
            <v>80000</v>
          </cell>
          <cell r="O166">
            <v>160000</v>
          </cell>
          <cell r="P166">
            <v>2</v>
          </cell>
          <cell r="Q166">
            <v>0</v>
          </cell>
          <cell r="R166">
            <v>0</v>
          </cell>
          <cell r="S166">
            <v>467</v>
          </cell>
          <cell r="T166">
            <v>482</v>
          </cell>
          <cell r="U166">
            <v>15</v>
          </cell>
          <cell r="V166">
            <v>109239</v>
          </cell>
          <cell r="W166">
            <v>800239</v>
          </cell>
          <cell r="X166">
            <v>0</v>
          </cell>
          <cell r="Y166">
            <v>0</v>
          </cell>
          <cell r="Z166">
            <v>800239</v>
          </cell>
          <cell r="AA166">
            <v>0</v>
          </cell>
          <cell r="AC166">
            <v>800239</v>
          </cell>
          <cell r="AD166">
            <v>800239</v>
          </cell>
          <cell r="AE166">
            <v>0</v>
          </cell>
        </row>
        <row r="167">
          <cell r="B167">
            <v>1801</v>
          </cell>
          <cell r="C167" t="str">
            <v>CT1.1801</v>
          </cell>
          <cell r="D167" t="str">
            <v>18</v>
          </cell>
          <cell r="E167" t="str">
            <v>Vũ Đức Kiên</v>
          </cell>
          <cell r="F167">
            <v>0</v>
          </cell>
          <cell r="G167">
            <v>88.5</v>
          </cell>
          <cell r="H167">
            <v>6000</v>
          </cell>
          <cell r="I167">
            <v>531000</v>
          </cell>
          <cell r="J167">
            <v>1</v>
          </cell>
          <cell r="K167">
            <v>1600000</v>
          </cell>
          <cell r="L167">
            <v>1600000</v>
          </cell>
          <cell r="M167">
            <v>2</v>
          </cell>
          <cell r="N167">
            <v>80000</v>
          </cell>
          <cell r="O167">
            <v>160000</v>
          </cell>
          <cell r="P167">
            <v>0</v>
          </cell>
          <cell r="Q167">
            <v>0</v>
          </cell>
          <cell r="R167">
            <v>0</v>
          </cell>
          <cell r="S167">
            <v>292</v>
          </cell>
          <cell r="T167">
            <v>301</v>
          </cell>
          <cell r="U167">
            <v>9</v>
          </cell>
          <cell r="V167">
            <v>61821</v>
          </cell>
          <cell r="W167">
            <v>2352821</v>
          </cell>
          <cell r="X167">
            <v>0</v>
          </cell>
          <cell r="Y167">
            <v>0</v>
          </cell>
          <cell r="Z167">
            <v>2352821</v>
          </cell>
          <cell r="AA167">
            <v>0</v>
          </cell>
          <cell r="AC167">
            <v>2352821</v>
          </cell>
          <cell r="AD167">
            <v>2352821</v>
          </cell>
          <cell r="AE167">
            <v>0</v>
          </cell>
        </row>
        <row r="168">
          <cell r="B168">
            <v>1802</v>
          </cell>
          <cell r="C168" t="str">
            <v>CT1.1802</v>
          </cell>
          <cell r="D168" t="str">
            <v>18</v>
          </cell>
          <cell r="E168" t="str">
            <v>Trần Văn Hà</v>
          </cell>
          <cell r="F168">
            <v>0</v>
          </cell>
          <cell r="G168">
            <v>94.1</v>
          </cell>
          <cell r="H168">
            <v>6000</v>
          </cell>
          <cell r="I168">
            <v>564600</v>
          </cell>
          <cell r="J168">
            <v>0</v>
          </cell>
          <cell r="K168">
            <v>0</v>
          </cell>
          <cell r="L168">
            <v>0</v>
          </cell>
          <cell r="M168">
            <v>2</v>
          </cell>
          <cell r="N168">
            <v>80000</v>
          </cell>
          <cell r="O168">
            <v>160000</v>
          </cell>
          <cell r="P168">
            <v>0</v>
          </cell>
          <cell r="Q168">
            <v>0</v>
          </cell>
          <cell r="R168">
            <v>0</v>
          </cell>
          <cell r="S168">
            <v>312</v>
          </cell>
          <cell r="T168">
            <v>323</v>
          </cell>
          <cell r="U168">
            <v>11</v>
          </cell>
          <cell r="V168">
            <v>76799</v>
          </cell>
          <cell r="W168">
            <v>801399</v>
          </cell>
          <cell r="X168">
            <v>0</v>
          </cell>
          <cell r="Y168">
            <v>0</v>
          </cell>
          <cell r="Z168">
            <v>801399</v>
          </cell>
          <cell r="AA168">
            <v>801399</v>
          </cell>
          <cell r="AC168">
            <v>0</v>
          </cell>
          <cell r="AD168">
            <v>0</v>
          </cell>
          <cell r="AE168">
            <v>0</v>
          </cell>
          <cell r="AH168">
            <v>801399</v>
          </cell>
          <cell r="AI168">
            <v>44810</v>
          </cell>
          <cell r="AJ168" t="str">
            <v>TT DV T9, phí gửi xe T9/2022, tiền nước sinh hoạt T08/2022</v>
          </cell>
        </row>
        <row r="169">
          <cell r="B169">
            <v>1803</v>
          </cell>
          <cell r="C169" t="str">
            <v>CT1.1803</v>
          </cell>
          <cell r="D169" t="str">
            <v>18</v>
          </cell>
          <cell r="E169" t="str">
            <v>Đặng Văn Cường</v>
          </cell>
          <cell r="F169">
            <v>0</v>
          </cell>
          <cell r="G169">
            <v>65.900000000000006</v>
          </cell>
          <cell r="H169">
            <v>6000</v>
          </cell>
          <cell r="I169">
            <v>395400.00000000006</v>
          </cell>
          <cell r="J169">
            <v>1</v>
          </cell>
          <cell r="K169">
            <v>1600000</v>
          </cell>
          <cell r="L169">
            <v>1600000</v>
          </cell>
          <cell r="M169">
            <v>1</v>
          </cell>
          <cell r="N169">
            <v>80000</v>
          </cell>
          <cell r="O169">
            <v>80000</v>
          </cell>
          <cell r="P169">
            <v>0</v>
          </cell>
          <cell r="Q169">
            <v>0</v>
          </cell>
          <cell r="R169">
            <v>0</v>
          </cell>
          <cell r="S169">
            <v>453</v>
          </cell>
          <cell r="T169">
            <v>466</v>
          </cell>
          <cell r="U169">
            <v>13</v>
          </cell>
          <cell r="V169">
            <v>93019</v>
          </cell>
          <cell r="W169">
            <v>2168419</v>
          </cell>
          <cell r="X169">
            <v>0</v>
          </cell>
          <cell r="Y169">
            <v>0</v>
          </cell>
          <cell r="Z169">
            <v>2168419</v>
          </cell>
          <cell r="AA169">
            <v>0</v>
          </cell>
          <cell r="AC169">
            <v>2168419</v>
          </cell>
          <cell r="AD169">
            <v>2168419</v>
          </cell>
          <cell r="AE169">
            <v>0</v>
          </cell>
        </row>
        <row r="170">
          <cell r="B170">
            <v>1804</v>
          </cell>
          <cell r="C170" t="str">
            <v>CT1.1804</v>
          </cell>
          <cell r="D170" t="str">
            <v>18</v>
          </cell>
          <cell r="E170" t="str">
            <v xml:space="preserve">Nguyễn Thị Hiền </v>
          </cell>
          <cell r="F170">
            <v>0</v>
          </cell>
          <cell r="G170">
            <v>100.5</v>
          </cell>
          <cell r="H170">
            <v>6000</v>
          </cell>
          <cell r="I170">
            <v>603000</v>
          </cell>
          <cell r="J170">
            <v>0</v>
          </cell>
          <cell r="K170">
            <v>0</v>
          </cell>
          <cell r="L170">
            <v>0</v>
          </cell>
          <cell r="M170">
            <v>2</v>
          </cell>
          <cell r="N170">
            <v>80000</v>
          </cell>
          <cell r="O170">
            <v>160000</v>
          </cell>
          <cell r="P170">
            <v>0</v>
          </cell>
          <cell r="Q170">
            <v>0</v>
          </cell>
          <cell r="R170">
            <v>0</v>
          </cell>
          <cell r="S170">
            <v>327</v>
          </cell>
          <cell r="T170">
            <v>348</v>
          </cell>
          <cell r="U170">
            <v>21</v>
          </cell>
          <cell r="V170">
            <v>159758</v>
          </cell>
          <cell r="W170">
            <v>922758</v>
          </cell>
          <cell r="X170">
            <v>0</v>
          </cell>
          <cell r="Y170">
            <v>0</v>
          </cell>
          <cell r="Z170">
            <v>922758</v>
          </cell>
          <cell r="AA170">
            <v>922758</v>
          </cell>
          <cell r="AC170">
            <v>0</v>
          </cell>
          <cell r="AD170">
            <v>0</v>
          </cell>
          <cell r="AE170">
            <v>0</v>
          </cell>
          <cell r="AH170">
            <v>922758</v>
          </cell>
          <cell r="AI170">
            <v>44806</v>
          </cell>
          <cell r="AJ170" t="str">
            <v>TT DV T9, phí gửi xe T9/2022, tiền nước sinh hoạt T08/2022</v>
          </cell>
        </row>
        <row r="171">
          <cell r="B171">
            <v>1805</v>
          </cell>
          <cell r="C171" t="str">
            <v>CT1.1805</v>
          </cell>
          <cell r="D171" t="str">
            <v>18</v>
          </cell>
          <cell r="E171" t="str">
            <v xml:space="preserve">Thịnh Văn Tùng </v>
          </cell>
          <cell r="F171">
            <v>0</v>
          </cell>
          <cell r="G171">
            <v>60.7</v>
          </cell>
          <cell r="H171">
            <v>6000</v>
          </cell>
          <cell r="I171">
            <v>364200</v>
          </cell>
          <cell r="J171">
            <v>0</v>
          </cell>
          <cell r="K171">
            <v>0</v>
          </cell>
          <cell r="L171">
            <v>0</v>
          </cell>
          <cell r="M171">
            <v>2</v>
          </cell>
          <cell r="N171">
            <v>80000</v>
          </cell>
          <cell r="O171">
            <v>160000</v>
          </cell>
          <cell r="P171">
            <v>0</v>
          </cell>
          <cell r="Q171">
            <v>0</v>
          </cell>
          <cell r="R171">
            <v>0</v>
          </cell>
          <cell r="S171">
            <v>209</v>
          </cell>
          <cell r="T171">
            <v>220</v>
          </cell>
          <cell r="U171">
            <v>11</v>
          </cell>
          <cell r="V171">
            <v>76799</v>
          </cell>
          <cell r="W171">
            <v>600999</v>
          </cell>
          <cell r="X171">
            <v>0</v>
          </cell>
          <cell r="Y171">
            <v>0</v>
          </cell>
          <cell r="Z171">
            <v>600999</v>
          </cell>
          <cell r="AA171">
            <v>600999</v>
          </cell>
          <cell r="AC171">
            <v>0</v>
          </cell>
          <cell r="AD171">
            <v>0</v>
          </cell>
          <cell r="AE171">
            <v>0</v>
          </cell>
          <cell r="AH171">
            <v>600999</v>
          </cell>
          <cell r="AI171">
            <v>44804</v>
          </cell>
          <cell r="AJ171" t="str">
            <v>TT DV T9, phí gửi xe T9/2022, tiền nước sinh hoạt T08/2022</v>
          </cell>
        </row>
        <row r="172">
          <cell r="B172">
            <v>1806</v>
          </cell>
          <cell r="C172" t="str">
            <v>CT1.1806</v>
          </cell>
          <cell r="D172" t="str">
            <v>18</v>
          </cell>
          <cell r="E172" t="str">
            <v>Đặng Thị Hoài Anh</v>
          </cell>
          <cell r="F172">
            <v>0</v>
          </cell>
          <cell r="G172">
            <v>72.099999999999994</v>
          </cell>
          <cell r="H172">
            <v>6000</v>
          </cell>
          <cell r="I172">
            <v>432599.99999999994</v>
          </cell>
          <cell r="J172">
            <v>0</v>
          </cell>
          <cell r="K172">
            <v>0</v>
          </cell>
          <cell r="L172">
            <v>0</v>
          </cell>
          <cell r="M172">
            <v>2</v>
          </cell>
          <cell r="N172">
            <v>80000</v>
          </cell>
          <cell r="O172">
            <v>160000</v>
          </cell>
          <cell r="P172">
            <v>0</v>
          </cell>
          <cell r="Q172">
            <v>0</v>
          </cell>
          <cell r="R172">
            <v>0</v>
          </cell>
          <cell r="S172">
            <v>266</v>
          </cell>
          <cell r="T172">
            <v>273</v>
          </cell>
          <cell r="U172">
            <v>7</v>
          </cell>
          <cell r="V172">
            <v>48083</v>
          </cell>
          <cell r="W172">
            <v>640683</v>
          </cell>
          <cell r="X172">
            <v>0</v>
          </cell>
          <cell r="Y172">
            <v>0</v>
          </cell>
          <cell r="Z172">
            <v>640683</v>
          </cell>
          <cell r="AA172">
            <v>0</v>
          </cell>
          <cell r="AC172">
            <v>640683</v>
          </cell>
          <cell r="AD172">
            <v>640683</v>
          </cell>
          <cell r="AE172">
            <v>0</v>
          </cell>
        </row>
        <row r="173">
          <cell r="B173">
            <v>1807</v>
          </cell>
          <cell r="C173" t="str">
            <v>CT1.1807</v>
          </cell>
          <cell r="D173" t="str">
            <v>18</v>
          </cell>
          <cell r="E173" t="str">
            <v>Nguyễn Việt Dũng</v>
          </cell>
          <cell r="F173">
            <v>0</v>
          </cell>
          <cell r="G173">
            <v>60.7</v>
          </cell>
          <cell r="H173">
            <v>6000</v>
          </cell>
          <cell r="I173">
            <v>364200</v>
          </cell>
          <cell r="J173">
            <v>1</v>
          </cell>
          <cell r="K173">
            <v>1600000</v>
          </cell>
          <cell r="L173">
            <v>1600000</v>
          </cell>
          <cell r="M173">
            <v>3</v>
          </cell>
          <cell r="N173">
            <v>80000</v>
          </cell>
          <cell r="O173">
            <v>240000</v>
          </cell>
          <cell r="P173">
            <v>0</v>
          </cell>
          <cell r="Q173">
            <v>0</v>
          </cell>
          <cell r="R173">
            <v>0</v>
          </cell>
          <cell r="S173">
            <v>502</v>
          </cell>
          <cell r="T173">
            <v>525</v>
          </cell>
          <cell r="U173">
            <v>23</v>
          </cell>
          <cell r="V173">
            <v>179696</v>
          </cell>
          <cell r="W173">
            <v>2383896</v>
          </cell>
          <cell r="X173">
            <v>0</v>
          </cell>
          <cell r="Y173">
            <v>0</v>
          </cell>
          <cell r="Z173">
            <v>2383896</v>
          </cell>
          <cell r="AA173">
            <v>2383896</v>
          </cell>
          <cell r="AC173">
            <v>0</v>
          </cell>
          <cell r="AD173">
            <v>0</v>
          </cell>
          <cell r="AE173">
            <v>0</v>
          </cell>
          <cell r="AH173">
            <v>2383896</v>
          </cell>
          <cell r="AI173">
            <v>44804</v>
          </cell>
          <cell r="AJ173" t="str">
            <v>TT DV T9, phí gửi xe T9/2022, tiền nước sinh hoạt T08/2022</v>
          </cell>
        </row>
        <row r="174">
          <cell r="B174">
            <v>1808</v>
          </cell>
          <cell r="C174" t="str">
            <v>CT1.1808</v>
          </cell>
          <cell r="D174" t="str">
            <v>18</v>
          </cell>
          <cell r="E174" t="str">
            <v>Phùng Quốc Thắng</v>
          </cell>
          <cell r="F174">
            <v>0</v>
          </cell>
          <cell r="G174">
            <v>100.5</v>
          </cell>
          <cell r="H174">
            <v>6000</v>
          </cell>
          <cell r="I174">
            <v>603000</v>
          </cell>
          <cell r="J174">
            <v>1</v>
          </cell>
          <cell r="K174">
            <v>1600000</v>
          </cell>
          <cell r="L174">
            <v>1600000</v>
          </cell>
          <cell r="M174">
            <v>4</v>
          </cell>
          <cell r="N174">
            <v>80000</v>
          </cell>
          <cell r="O174">
            <v>320000</v>
          </cell>
          <cell r="P174">
            <v>0</v>
          </cell>
          <cell r="Q174">
            <v>0</v>
          </cell>
          <cell r="R174">
            <v>0</v>
          </cell>
          <cell r="S174">
            <v>165</v>
          </cell>
          <cell r="T174">
            <v>183</v>
          </cell>
          <cell r="U174">
            <v>18</v>
          </cell>
          <cell r="V174">
            <v>133569</v>
          </cell>
          <cell r="W174">
            <v>2656569</v>
          </cell>
          <cell r="X174">
            <v>0</v>
          </cell>
          <cell r="Y174">
            <v>0</v>
          </cell>
          <cell r="Z174">
            <v>2656569</v>
          </cell>
          <cell r="AA174">
            <v>2656569</v>
          </cell>
          <cell r="AC174">
            <v>0</v>
          </cell>
          <cell r="AD174">
            <v>0</v>
          </cell>
          <cell r="AE174">
            <v>0</v>
          </cell>
          <cell r="AH174">
            <v>2656569</v>
          </cell>
          <cell r="AI174">
            <v>44810</v>
          </cell>
          <cell r="AJ174" t="str">
            <v>TT DV T9, phí gửi xe T9/2022, tiền nước sinh hoạt T08/2022</v>
          </cell>
        </row>
        <row r="175">
          <cell r="B175">
            <v>1809</v>
          </cell>
          <cell r="C175" t="str">
            <v>CT1.1809</v>
          </cell>
          <cell r="D175" t="str">
            <v>18</v>
          </cell>
          <cell r="E175" t="str">
            <v xml:space="preserve">Đàm Đức Vinh </v>
          </cell>
          <cell r="F175">
            <v>0</v>
          </cell>
          <cell r="G175">
            <v>65.900000000000006</v>
          </cell>
          <cell r="H175">
            <v>6000</v>
          </cell>
          <cell r="I175">
            <v>395400.00000000006</v>
          </cell>
          <cell r="J175">
            <v>0</v>
          </cell>
          <cell r="K175">
            <v>0</v>
          </cell>
          <cell r="L175">
            <v>0</v>
          </cell>
          <cell r="M175">
            <v>2</v>
          </cell>
          <cell r="N175">
            <v>80000</v>
          </cell>
          <cell r="O175">
            <v>160000</v>
          </cell>
          <cell r="P175">
            <v>0</v>
          </cell>
          <cell r="Q175">
            <v>0</v>
          </cell>
          <cell r="R175">
            <v>0</v>
          </cell>
          <cell r="S175">
            <v>358</v>
          </cell>
          <cell r="T175">
            <v>369</v>
          </cell>
          <cell r="U175">
            <v>11</v>
          </cell>
          <cell r="V175">
            <v>76799</v>
          </cell>
          <cell r="W175">
            <v>632199</v>
          </cell>
          <cell r="X175">
            <v>0</v>
          </cell>
          <cell r="Y175">
            <v>0</v>
          </cell>
          <cell r="Z175">
            <v>632199</v>
          </cell>
          <cell r="AA175">
            <v>0</v>
          </cell>
          <cell r="AC175">
            <v>632199</v>
          </cell>
          <cell r="AD175">
            <v>632199</v>
          </cell>
          <cell r="AE175">
            <v>0</v>
          </cell>
        </row>
        <row r="176">
          <cell r="B176">
            <v>1810</v>
          </cell>
          <cell r="C176" t="str">
            <v>CT1.1810</v>
          </cell>
          <cell r="D176" t="str">
            <v>18</v>
          </cell>
          <cell r="E176" t="str">
            <v>Vũ Thanh Huyền</v>
          </cell>
          <cell r="F176">
            <v>0</v>
          </cell>
          <cell r="G176">
            <v>94.1</v>
          </cell>
          <cell r="H176">
            <v>6000</v>
          </cell>
          <cell r="I176">
            <v>564600</v>
          </cell>
          <cell r="J176">
            <v>1</v>
          </cell>
          <cell r="K176">
            <v>1600000</v>
          </cell>
          <cell r="L176">
            <v>1600000</v>
          </cell>
          <cell r="M176">
            <v>3</v>
          </cell>
          <cell r="N176">
            <v>80000</v>
          </cell>
          <cell r="O176">
            <v>240000</v>
          </cell>
          <cell r="P176">
            <v>0</v>
          </cell>
          <cell r="Q176">
            <v>0</v>
          </cell>
          <cell r="R176">
            <v>0</v>
          </cell>
          <cell r="S176">
            <v>329</v>
          </cell>
          <cell r="T176">
            <v>349</v>
          </cell>
          <cell r="U176">
            <v>20</v>
          </cell>
          <cell r="V176">
            <v>149789</v>
          </cell>
          <cell r="W176">
            <v>2554389</v>
          </cell>
          <cell r="X176">
            <v>0</v>
          </cell>
          <cell r="Y176">
            <v>0</v>
          </cell>
          <cell r="Z176">
            <v>2554389</v>
          </cell>
          <cell r="AA176">
            <v>0</v>
          </cell>
          <cell r="AC176">
            <v>2554389</v>
          </cell>
          <cell r="AD176">
            <v>2554389</v>
          </cell>
          <cell r="AE176">
            <v>0</v>
          </cell>
        </row>
        <row r="177">
          <cell r="B177">
            <v>1811</v>
          </cell>
          <cell r="C177" t="str">
            <v>CT1.1811</v>
          </cell>
          <cell r="D177" t="str">
            <v>18</v>
          </cell>
          <cell r="E177" t="str">
            <v>Mạc Đức Mạnh</v>
          </cell>
          <cell r="F177">
            <v>0</v>
          </cell>
          <cell r="G177">
            <v>88.5</v>
          </cell>
          <cell r="H177">
            <v>6000</v>
          </cell>
          <cell r="I177">
            <v>531000</v>
          </cell>
          <cell r="J177">
            <v>1</v>
          </cell>
          <cell r="K177">
            <v>1600000</v>
          </cell>
          <cell r="L177">
            <v>1600000</v>
          </cell>
          <cell r="M177">
            <v>2</v>
          </cell>
          <cell r="N177">
            <v>80000</v>
          </cell>
          <cell r="O177">
            <v>160000</v>
          </cell>
          <cell r="P177">
            <v>0</v>
          </cell>
          <cell r="Q177">
            <v>0</v>
          </cell>
          <cell r="R177">
            <v>0</v>
          </cell>
          <cell r="S177">
            <v>371</v>
          </cell>
          <cell r="T177">
            <v>381</v>
          </cell>
          <cell r="U177">
            <v>10</v>
          </cell>
          <cell r="V177">
            <v>68690</v>
          </cell>
          <cell r="W177">
            <v>2359690</v>
          </cell>
          <cell r="X177">
            <v>0</v>
          </cell>
          <cell r="Y177">
            <v>0</v>
          </cell>
          <cell r="Z177">
            <v>2359690</v>
          </cell>
          <cell r="AA177">
            <v>2359690</v>
          </cell>
          <cell r="AC177">
            <v>0</v>
          </cell>
          <cell r="AD177">
            <v>0</v>
          </cell>
          <cell r="AE177">
            <v>0</v>
          </cell>
          <cell r="AH177">
            <v>2359690</v>
          </cell>
          <cell r="AI177">
            <v>44807</v>
          </cell>
          <cell r="AJ177" t="str">
            <v>TT DV T9, phí gửi xe T9/2022, tiền nước sinh hoạt T08/2022</v>
          </cell>
        </row>
        <row r="178">
          <cell r="B178">
            <v>1901</v>
          </cell>
          <cell r="C178" t="str">
            <v>CT1.1901</v>
          </cell>
          <cell r="D178" t="str">
            <v>19</v>
          </cell>
          <cell r="E178" t="str">
            <v>Nguyễn Anh Tuấn</v>
          </cell>
          <cell r="F178">
            <v>0</v>
          </cell>
          <cell r="G178">
            <v>88.5</v>
          </cell>
          <cell r="H178">
            <v>6000</v>
          </cell>
          <cell r="I178">
            <v>531000</v>
          </cell>
          <cell r="J178">
            <v>0</v>
          </cell>
          <cell r="K178">
            <v>0</v>
          </cell>
          <cell r="L178">
            <v>0</v>
          </cell>
          <cell r="M178">
            <v>2</v>
          </cell>
          <cell r="N178">
            <v>80000</v>
          </cell>
          <cell r="O178">
            <v>160000</v>
          </cell>
          <cell r="P178">
            <v>0</v>
          </cell>
          <cell r="Q178">
            <v>0</v>
          </cell>
          <cell r="R178">
            <v>0</v>
          </cell>
          <cell r="S178">
            <v>352</v>
          </cell>
          <cell r="T178">
            <v>361</v>
          </cell>
          <cell r="U178">
            <v>9</v>
          </cell>
          <cell r="V178">
            <v>61821</v>
          </cell>
          <cell r="W178">
            <v>752821</v>
          </cell>
          <cell r="X178">
            <v>0</v>
          </cell>
          <cell r="Y178">
            <v>0</v>
          </cell>
          <cell r="Z178">
            <v>752821</v>
          </cell>
          <cell r="AA178">
            <v>752821</v>
          </cell>
          <cell r="AC178">
            <v>0</v>
          </cell>
          <cell r="AD178">
            <v>0</v>
          </cell>
          <cell r="AE178">
            <v>0</v>
          </cell>
          <cell r="AH178">
            <v>752821</v>
          </cell>
          <cell r="AI178">
            <v>44809</v>
          </cell>
          <cell r="AJ178" t="str">
            <v>TT DV T9, phí gửi xe T9/2022, tiền nước sinh hoạt T08/2022</v>
          </cell>
        </row>
        <row r="179">
          <cell r="B179">
            <v>1902</v>
          </cell>
          <cell r="C179" t="str">
            <v>CT1.1902</v>
          </cell>
          <cell r="D179" t="str">
            <v>19</v>
          </cell>
          <cell r="E179" t="str">
            <v>Nguyễn Minh Hậu</v>
          </cell>
          <cell r="F179">
            <v>0</v>
          </cell>
          <cell r="G179">
            <v>94.1</v>
          </cell>
          <cell r="H179">
            <v>6000</v>
          </cell>
          <cell r="I179">
            <v>564600</v>
          </cell>
          <cell r="J179">
            <v>1</v>
          </cell>
          <cell r="K179">
            <v>1600000</v>
          </cell>
          <cell r="L179">
            <v>1600000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633</v>
          </cell>
          <cell r="T179">
            <v>649</v>
          </cell>
          <cell r="U179">
            <v>16</v>
          </cell>
          <cell r="V179">
            <v>117349</v>
          </cell>
          <cell r="W179">
            <v>2281949</v>
          </cell>
          <cell r="X179">
            <v>0</v>
          </cell>
          <cell r="Y179">
            <v>0</v>
          </cell>
          <cell r="Z179">
            <v>2281949</v>
          </cell>
          <cell r="AA179">
            <v>2281949</v>
          </cell>
          <cell r="AC179">
            <v>0</v>
          </cell>
          <cell r="AD179">
            <v>0</v>
          </cell>
          <cell r="AE179">
            <v>0</v>
          </cell>
          <cell r="AH179">
            <v>2281949</v>
          </cell>
          <cell r="AI179">
            <v>44807</v>
          </cell>
          <cell r="AJ179" t="str">
            <v>TT DV T9, phí gửi xe T9/2022, tiền nước sinh hoạt T08/2022</v>
          </cell>
        </row>
        <row r="180">
          <cell r="B180">
            <v>1903</v>
          </cell>
          <cell r="C180" t="str">
            <v>CT1.1903</v>
          </cell>
          <cell r="D180" t="str">
            <v>19</v>
          </cell>
          <cell r="E180" t="str">
            <v>Hoàng Thị Huệ</v>
          </cell>
          <cell r="F180">
            <v>0</v>
          </cell>
          <cell r="G180">
            <v>65.900000000000006</v>
          </cell>
          <cell r="H180">
            <v>6000</v>
          </cell>
          <cell r="I180">
            <v>395400.00000000006</v>
          </cell>
          <cell r="J180">
            <v>0</v>
          </cell>
          <cell r="K180">
            <v>0</v>
          </cell>
          <cell r="L180">
            <v>0</v>
          </cell>
          <cell r="M180">
            <v>2</v>
          </cell>
          <cell r="N180">
            <v>80000</v>
          </cell>
          <cell r="O180">
            <v>160000</v>
          </cell>
          <cell r="P180">
            <v>0</v>
          </cell>
          <cell r="Q180">
            <v>0</v>
          </cell>
          <cell r="R180">
            <v>0</v>
          </cell>
          <cell r="S180">
            <v>412</v>
          </cell>
          <cell r="T180">
            <v>422</v>
          </cell>
          <cell r="U180">
            <v>10</v>
          </cell>
          <cell r="V180">
            <v>68690</v>
          </cell>
          <cell r="W180">
            <v>624090</v>
          </cell>
          <cell r="X180">
            <v>0</v>
          </cell>
          <cell r="Y180">
            <v>0</v>
          </cell>
          <cell r="Z180">
            <v>624090</v>
          </cell>
          <cell r="AA180">
            <v>624090</v>
          </cell>
          <cell r="AC180">
            <v>0</v>
          </cell>
          <cell r="AD180">
            <v>0</v>
          </cell>
          <cell r="AE180">
            <v>0</v>
          </cell>
          <cell r="AG180">
            <v>624090</v>
          </cell>
          <cell r="AI180">
            <v>44810</v>
          </cell>
          <cell r="AJ180" t="str">
            <v>TT DV T9, phí gửi xe T9/2022, tiền nước sinh hoạt T08/2022</v>
          </cell>
        </row>
        <row r="181">
          <cell r="B181">
            <v>1904</v>
          </cell>
          <cell r="C181" t="str">
            <v>CT1.1904</v>
          </cell>
          <cell r="D181" t="str">
            <v>19</v>
          </cell>
          <cell r="E181" t="str">
            <v>Nguyễn Thị Tam</v>
          </cell>
          <cell r="F181">
            <v>0</v>
          </cell>
          <cell r="G181">
            <v>100.5</v>
          </cell>
          <cell r="H181">
            <v>6000</v>
          </cell>
          <cell r="I181">
            <v>603000</v>
          </cell>
          <cell r="J181">
            <v>0</v>
          </cell>
          <cell r="K181">
            <v>0</v>
          </cell>
          <cell r="L181">
            <v>0</v>
          </cell>
          <cell r="M181">
            <v>1</v>
          </cell>
          <cell r="N181">
            <v>80000</v>
          </cell>
          <cell r="O181">
            <v>80000</v>
          </cell>
          <cell r="P181">
            <v>0</v>
          </cell>
          <cell r="Q181">
            <v>0</v>
          </cell>
          <cell r="R181">
            <v>0</v>
          </cell>
          <cell r="S181">
            <v>179</v>
          </cell>
          <cell r="T181">
            <v>183</v>
          </cell>
          <cell r="U181">
            <v>4</v>
          </cell>
          <cell r="V181">
            <v>27476</v>
          </cell>
          <cell r="W181">
            <v>710476</v>
          </cell>
          <cell r="X181">
            <v>0</v>
          </cell>
          <cell r="Y181">
            <v>0</v>
          </cell>
          <cell r="Z181">
            <v>710476</v>
          </cell>
          <cell r="AA181">
            <v>710476</v>
          </cell>
          <cell r="AC181">
            <v>0</v>
          </cell>
          <cell r="AD181">
            <v>0</v>
          </cell>
          <cell r="AE181">
            <v>0</v>
          </cell>
          <cell r="AG181">
            <v>710476</v>
          </cell>
          <cell r="AI181">
            <v>44809</v>
          </cell>
          <cell r="AJ181" t="str">
            <v>TT DV T9, phí gửi xe T9/2022, tiền nước sinh hoạt T08/2022</v>
          </cell>
        </row>
        <row r="182">
          <cell r="B182">
            <v>1905</v>
          </cell>
          <cell r="C182" t="str">
            <v>CT1.1905</v>
          </cell>
          <cell r="D182" t="str">
            <v>19</v>
          </cell>
          <cell r="E182" t="str">
            <v>Nguyễn Thị Diệu Hiền</v>
          </cell>
          <cell r="F182">
            <v>0</v>
          </cell>
          <cell r="G182">
            <v>60.7</v>
          </cell>
          <cell r="H182">
            <v>6000</v>
          </cell>
          <cell r="I182">
            <v>364200</v>
          </cell>
          <cell r="J182">
            <v>0</v>
          </cell>
          <cell r="K182">
            <v>0</v>
          </cell>
          <cell r="L182">
            <v>0</v>
          </cell>
          <cell r="M182">
            <v>2</v>
          </cell>
          <cell r="N182">
            <v>80000</v>
          </cell>
          <cell r="O182">
            <v>160000</v>
          </cell>
          <cell r="P182">
            <v>0</v>
          </cell>
          <cell r="Q182">
            <v>0</v>
          </cell>
          <cell r="R182">
            <v>0</v>
          </cell>
          <cell r="S182">
            <v>88</v>
          </cell>
          <cell r="T182">
            <v>91</v>
          </cell>
          <cell r="U182">
            <v>3</v>
          </cell>
          <cell r="V182">
            <v>20607</v>
          </cell>
          <cell r="W182">
            <v>544807</v>
          </cell>
          <cell r="X182">
            <v>0</v>
          </cell>
          <cell r="Y182">
            <v>0</v>
          </cell>
          <cell r="Z182">
            <v>544807</v>
          </cell>
          <cell r="AA182">
            <v>544807</v>
          </cell>
          <cell r="AC182">
            <v>0</v>
          </cell>
          <cell r="AD182">
            <v>0</v>
          </cell>
          <cell r="AE182">
            <v>0</v>
          </cell>
          <cell r="AH182">
            <v>544807</v>
          </cell>
          <cell r="AI182">
            <v>44811</v>
          </cell>
          <cell r="AJ182" t="str">
            <v>TT DV T9, phí gửi xe T9/2022, tiền nước sinh hoạt T08/2022</v>
          </cell>
        </row>
        <row r="183">
          <cell r="B183">
            <v>1906</v>
          </cell>
          <cell r="C183" t="str">
            <v>CT1.1906</v>
          </cell>
          <cell r="D183" t="str">
            <v>19</v>
          </cell>
          <cell r="E183" t="str">
            <v>Nguyễn Trọng Cường</v>
          </cell>
          <cell r="F183">
            <v>0</v>
          </cell>
          <cell r="G183">
            <v>72.099999999999994</v>
          </cell>
          <cell r="H183">
            <v>6000</v>
          </cell>
          <cell r="I183">
            <v>432599.99999999994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234</v>
          </cell>
          <cell r="T183">
            <v>236</v>
          </cell>
          <cell r="U183">
            <v>2</v>
          </cell>
          <cell r="V183">
            <v>13738</v>
          </cell>
          <cell r="W183">
            <v>446337.99999999994</v>
          </cell>
          <cell r="X183">
            <v>0</v>
          </cell>
          <cell r="Y183">
            <v>0</v>
          </cell>
          <cell r="Z183">
            <v>446338</v>
          </cell>
          <cell r="AA183">
            <v>446338</v>
          </cell>
          <cell r="AC183">
            <v>0</v>
          </cell>
          <cell r="AD183">
            <v>0</v>
          </cell>
          <cell r="AE183">
            <v>0</v>
          </cell>
          <cell r="AH183">
            <v>446338</v>
          </cell>
          <cell r="AI183">
            <v>44805</v>
          </cell>
          <cell r="AJ183" t="str">
            <v>TT DV T9, phí gửi xe T9/2022, tiền nước sinh hoạt T08/2022</v>
          </cell>
        </row>
        <row r="184">
          <cell r="B184">
            <v>1907</v>
          </cell>
          <cell r="C184" t="str">
            <v>CT1.1907</v>
          </cell>
          <cell r="D184" t="str">
            <v>19</v>
          </cell>
          <cell r="E184" t="str">
            <v>Phạm Thị Bích Ngọc</v>
          </cell>
          <cell r="F184">
            <v>0</v>
          </cell>
          <cell r="G184">
            <v>60.7</v>
          </cell>
          <cell r="H184">
            <v>6000</v>
          </cell>
          <cell r="I184">
            <v>364200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58</v>
          </cell>
          <cell r="T184">
            <v>59</v>
          </cell>
          <cell r="U184">
            <v>1</v>
          </cell>
          <cell r="V184">
            <v>6869</v>
          </cell>
          <cell r="W184">
            <v>371069</v>
          </cell>
          <cell r="X184">
            <v>0</v>
          </cell>
          <cell r="Y184">
            <v>0</v>
          </cell>
          <cell r="Z184">
            <v>371069</v>
          </cell>
          <cell r="AA184">
            <v>371069</v>
          </cell>
          <cell r="AC184">
            <v>0</v>
          </cell>
          <cell r="AD184">
            <v>0</v>
          </cell>
          <cell r="AE184">
            <v>0</v>
          </cell>
          <cell r="AH184">
            <v>371069</v>
          </cell>
          <cell r="AI184">
            <v>44807</v>
          </cell>
          <cell r="AJ184" t="str">
            <v>TT DV T9, phí gửi xe T9/2022, tiền nước sinh hoạt T08/2022</v>
          </cell>
        </row>
        <row r="185">
          <cell r="B185">
            <v>1908</v>
          </cell>
          <cell r="C185" t="str">
            <v>CT1.1908</v>
          </cell>
          <cell r="D185" t="str">
            <v>19</v>
          </cell>
          <cell r="E185" t="str">
            <v>Phạm Tiến Quốc</v>
          </cell>
          <cell r="F185">
            <v>0</v>
          </cell>
          <cell r="G185">
            <v>100.5</v>
          </cell>
          <cell r="H185">
            <v>6000</v>
          </cell>
          <cell r="I185">
            <v>603000</v>
          </cell>
          <cell r="J185">
            <v>0</v>
          </cell>
          <cell r="K185">
            <v>0</v>
          </cell>
          <cell r="L185">
            <v>0</v>
          </cell>
          <cell r="M185">
            <v>2</v>
          </cell>
          <cell r="N185">
            <v>80000</v>
          </cell>
          <cell r="O185">
            <v>160000</v>
          </cell>
          <cell r="P185">
            <v>0</v>
          </cell>
          <cell r="Q185">
            <v>0</v>
          </cell>
          <cell r="R185">
            <v>0</v>
          </cell>
          <cell r="S185">
            <v>577</v>
          </cell>
          <cell r="T185">
            <v>583</v>
          </cell>
          <cell r="U185">
            <v>6</v>
          </cell>
          <cell r="V185">
            <v>41214</v>
          </cell>
          <cell r="W185">
            <v>804214</v>
          </cell>
          <cell r="X185">
            <v>0</v>
          </cell>
          <cell r="Y185">
            <v>0</v>
          </cell>
          <cell r="Z185">
            <v>804214</v>
          </cell>
          <cell r="AA185">
            <v>804214</v>
          </cell>
          <cell r="AC185">
            <v>0</v>
          </cell>
          <cell r="AD185">
            <v>0</v>
          </cell>
          <cell r="AE185">
            <v>0</v>
          </cell>
          <cell r="AG185">
            <v>804214</v>
          </cell>
          <cell r="AI185">
            <v>44810</v>
          </cell>
          <cell r="AJ185" t="str">
            <v>TT DV T9, phí gửi xe T9/2022, tiền nước sinh hoạt T08/2022</v>
          </cell>
        </row>
        <row r="186">
          <cell r="B186">
            <v>1909</v>
          </cell>
          <cell r="C186" t="str">
            <v>CT1.1909</v>
          </cell>
          <cell r="D186" t="str">
            <v>19</v>
          </cell>
          <cell r="E186" t="str">
            <v>Dương Hương Giang</v>
          </cell>
          <cell r="F186">
            <v>0</v>
          </cell>
          <cell r="G186">
            <v>65.900000000000006</v>
          </cell>
          <cell r="H186">
            <v>6000</v>
          </cell>
          <cell r="I186">
            <v>395400.00000000006</v>
          </cell>
          <cell r="J186">
            <v>0</v>
          </cell>
          <cell r="K186">
            <v>0</v>
          </cell>
          <cell r="L186">
            <v>0</v>
          </cell>
          <cell r="M186">
            <v>2</v>
          </cell>
          <cell r="N186">
            <v>80000</v>
          </cell>
          <cell r="O186">
            <v>160000</v>
          </cell>
          <cell r="P186">
            <v>0</v>
          </cell>
          <cell r="Q186">
            <v>0</v>
          </cell>
          <cell r="R186">
            <v>0</v>
          </cell>
          <cell r="S186">
            <v>323</v>
          </cell>
          <cell r="T186">
            <v>329</v>
          </cell>
          <cell r="U186">
            <v>6</v>
          </cell>
          <cell r="V186">
            <v>41214</v>
          </cell>
          <cell r="W186">
            <v>596614</v>
          </cell>
          <cell r="X186">
            <v>0</v>
          </cell>
          <cell r="Y186">
            <v>0</v>
          </cell>
          <cell r="Z186">
            <v>596614</v>
          </cell>
          <cell r="AA186">
            <v>596614</v>
          </cell>
          <cell r="AC186">
            <v>0</v>
          </cell>
          <cell r="AD186">
            <v>0</v>
          </cell>
          <cell r="AE186">
            <v>0</v>
          </cell>
          <cell r="AH186">
            <v>596614</v>
          </cell>
          <cell r="AI186">
            <v>44807</v>
          </cell>
          <cell r="AJ186" t="str">
            <v>TT DV T9, phí gửi xe T9/2022, tiền nước sinh hoạt T08/2022</v>
          </cell>
        </row>
        <row r="187">
          <cell r="B187">
            <v>1910</v>
          </cell>
          <cell r="C187" t="str">
            <v>CT1.1910</v>
          </cell>
          <cell r="D187" t="str">
            <v>19</v>
          </cell>
          <cell r="E187" t="str">
            <v>Khổng Anh Tuấn</v>
          </cell>
          <cell r="F187">
            <v>0</v>
          </cell>
          <cell r="G187">
            <v>94.1</v>
          </cell>
          <cell r="H187">
            <v>6000</v>
          </cell>
          <cell r="I187">
            <v>564600</v>
          </cell>
          <cell r="J187">
            <v>0</v>
          </cell>
          <cell r="K187">
            <v>0</v>
          </cell>
          <cell r="L187">
            <v>0</v>
          </cell>
          <cell r="M187">
            <v>2</v>
          </cell>
          <cell r="N187">
            <v>80000</v>
          </cell>
          <cell r="O187">
            <v>160000</v>
          </cell>
          <cell r="P187">
            <v>0</v>
          </cell>
          <cell r="Q187">
            <v>0</v>
          </cell>
          <cell r="R187">
            <v>0</v>
          </cell>
          <cell r="S187">
            <v>288</v>
          </cell>
          <cell r="T187">
            <v>305</v>
          </cell>
          <cell r="U187">
            <v>17</v>
          </cell>
          <cell r="V187">
            <v>125459</v>
          </cell>
          <cell r="W187">
            <v>850059</v>
          </cell>
          <cell r="X187">
            <v>0</v>
          </cell>
          <cell r="Y187">
            <v>0</v>
          </cell>
          <cell r="Z187">
            <v>850059</v>
          </cell>
          <cell r="AA187">
            <v>0</v>
          </cell>
          <cell r="AC187">
            <v>850059</v>
          </cell>
          <cell r="AD187">
            <v>850059</v>
          </cell>
          <cell r="AE187">
            <v>0</v>
          </cell>
        </row>
        <row r="188">
          <cell r="B188">
            <v>1911</v>
          </cell>
          <cell r="C188" t="str">
            <v>CT1.1911</v>
          </cell>
          <cell r="D188" t="str">
            <v>19</v>
          </cell>
          <cell r="E188" t="str">
            <v>Nguyễn Đăng Dũng</v>
          </cell>
          <cell r="F188">
            <v>0</v>
          </cell>
          <cell r="G188">
            <v>88.5</v>
          </cell>
          <cell r="H188">
            <v>6000</v>
          </cell>
          <cell r="I188">
            <v>531000</v>
          </cell>
          <cell r="J188">
            <v>0</v>
          </cell>
          <cell r="K188">
            <v>0</v>
          </cell>
          <cell r="L188">
            <v>0</v>
          </cell>
          <cell r="M188">
            <v>3</v>
          </cell>
          <cell r="N188">
            <v>80000</v>
          </cell>
          <cell r="O188">
            <v>240000</v>
          </cell>
          <cell r="P188">
            <v>0</v>
          </cell>
          <cell r="Q188">
            <v>0</v>
          </cell>
          <cell r="R188">
            <v>0</v>
          </cell>
          <cell r="S188">
            <v>982</v>
          </cell>
          <cell r="T188">
            <v>1012</v>
          </cell>
          <cell r="U188">
            <v>30</v>
          </cell>
          <cell r="V188">
            <v>249479</v>
          </cell>
          <cell r="W188">
            <v>1020479</v>
          </cell>
          <cell r="X188">
            <v>0</v>
          </cell>
          <cell r="Y188">
            <v>0</v>
          </cell>
          <cell r="Z188">
            <v>1020479</v>
          </cell>
          <cell r="AA188">
            <v>1020479</v>
          </cell>
          <cell r="AC188">
            <v>0</v>
          </cell>
          <cell r="AD188">
            <v>0</v>
          </cell>
          <cell r="AE188">
            <v>0</v>
          </cell>
          <cell r="AH188">
            <v>1020479</v>
          </cell>
          <cell r="AI188">
            <v>44808</v>
          </cell>
          <cell r="AJ188" t="str">
            <v>TT DV T9, phí gửi xe T9/2022, tiền nước sinh hoạt T08/2022</v>
          </cell>
        </row>
        <row r="189">
          <cell r="B189">
            <v>2001</v>
          </cell>
          <cell r="C189" t="str">
            <v>CT1.2001</v>
          </cell>
          <cell r="D189" t="str">
            <v>20</v>
          </cell>
          <cell r="E189" t="str">
            <v>Bùi Thị Trọng Thu</v>
          </cell>
          <cell r="F189">
            <v>-953851</v>
          </cell>
          <cell r="G189">
            <v>88.9</v>
          </cell>
          <cell r="H189">
            <v>6000</v>
          </cell>
          <cell r="I189">
            <v>533400</v>
          </cell>
          <cell r="J189">
            <v>0</v>
          </cell>
          <cell r="K189">
            <v>0</v>
          </cell>
          <cell r="L189">
            <v>0</v>
          </cell>
          <cell r="M189">
            <v>3</v>
          </cell>
          <cell r="N189">
            <v>80000</v>
          </cell>
          <cell r="O189">
            <v>240000</v>
          </cell>
          <cell r="P189">
            <v>0</v>
          </cell>
          <cell r="Q189">
            <v>0</v>
          </cell>
          <cell r="R189">
            <v>0</v>
          </cell>
          <cell r="S189">
            <v>433</v>
          </cell>
          <cell r="T189">
            <v>444</v>
          </cell>
          <cell r="U189">
            <v>11</v>
          </cell>
          <cell r="V189">
            <v>76799</v>
          </cell>
          <cell r="W189">
            <v>850199</v>
          </cell>
          <cell r="X189">
            <v>-850199</v>
          </cell>
          <cell r="Y189">
            <v>-103652</v>
          </cell>
          <cell r="Z189">
            <v>0</v>
          </cell>
          <cell r="AA189">
            <v>0</v>
          </cell>
          <cell r="AC189">
            <v>0</v>
          </cell>
          <cell r="AD189">
            <v>0</v>
          </cell>
          <cell r="AE189">
            <v>0</v>
          </cell>
        </row>
        <row r="190">
          <cell r="B190">
            <v>2002</v>
          </cell>
          <cell r="C190" t="str">
            <v>CT1.2002</v>
          </cell>
          <cell r="D190" t="str">
            <v>20</v>
          </cell>
          <cell r="E190" t="str">
            <v>Chu Phương Loan</v>
          </cell>
          <cell r="F190">
            <v>0</v>
          </cell>
          <cell r="G190">
            <v>94.3</v>
          </cell>
          <cell r="H190">
            <v>6000</v>
          </cell>
          <cell r="I190">
            <v>565800</v>
          </cell>
          <cell r="J190">
            <v>1</v>
          </cell>
          <cell r="K190">
            <v>1600000</v>
          </cell>
          <cell r="L190">
            <v>1600000</v>
          </cell>
          <cell r="M190">
            <v>1</v>
          </cell>
          <cell r="N190">
            <v>80000</v>
          </cell>
          <cell r="O190">
            <v>80000</v>
          </cell>
          <cell r="P190">
            <v>1</v>
          </cell>
          <cell r="Q190">
            <v>0</v>
          </cell>
          <cell r="R190">
            <v>0</v>
          </cell>
          <cell r="S190">
            <v>553</v>
          </cell>
          <cell r="T190">
            <v>572</v>
          </cell>
          <cell r="U190">
            <v>19</v>
          </cell>
          <cell r="V190">
            <v>141679</v>
          </cell>
          <cell r="W190">
            <v>2387479</v>
          </cell>
          <cell r="X190">
            <v>0</v>
          </cell>
          <cell r="Y190">
            <v>0</v>
          </cell>
          <cell r="Z190">
            <v>2387479</v>
          </cell>
          <cell r="AA190">
            <v>0</v>
          </cell>
          <cell r="AC190">
            <v>2387479</v>
          </cell>
          <cell r="AD190">
            <v>2387479</v>
          </cell>
          <cell r="AE190">
            <v>0</v>
          </cell>
        </row>
        <row r="191">
          <cell r="B191">
            <v>2003</v>
          </cell>
          <cell r="C191" t="str">
            <v>CT1.2003</v>
          </cell>
          <cell r="D191" t="str">
            <v>20</v>
          </cell>
          <cell r="E191" t="str">
            <v>Phạm Thanh Sơn</v>
          </cell>
          <cell r="F191">
            <v>0</v>
          </cell>
          <cell r="G191">
            <v>65.8</v>
          </cell>
          <cell r="H191">
            <v>6000</v>
          </cell>
          <cell r="I191">
            <v>394800</v>
          </cell>
          <cell r="J191">
            <v>0</v>
          </cell>
          <cell r="K191">
            <v>0</v>
          </cell>
          <cell r="L191">
            <v>0</v>
          </cell>
          <cell r="M191">
            <v>2</v>
          </cell>
          <cell r="N191">
            <v>80000</v>
          </cell>
          <cell r="O191">
            <v>160000</v>
          </cell>
          <cell r="P191">
            <v>0</v>
          </cell>
          <cell r="Q191">
            <v>0</v>
          </cell>
          <cell r="R191">
            <v>0</v>
          </cell>
          <cell r="S191">
            <v>270</v>
          </cell>
          <cell r="T191">
            <v>279</v>
          </cell>
          <cell r="U191">
            <v>9</v>
          </cell>
          <cell r="V191">
            <v>61821</v>
          </cell>
          <cell r="W191">
            <v>616621</v>
          </cell>
          <cell r="X191">
            <v>0</v>
          </cell>
          <cell r="Y191">
            <v>0</v>
          </cell>
          <cell r="Z191">
            <v>616621</v>
          </cell>
          <cell r="AA191">
            <v>616621</v>
          </cell>
          <cell r="AC191">
            <v>0</v>
          </cell>
          <cell r="AD191">
            <v>0</v>
          </cell>
          <cell r="AE191">
            <v>0</v>
          </cell>
          <cell r="AH191">
            <v>616621</v>
          </cell>
          <cell r="AI191">
            <v>44805</v>
          </cell>
          <cell r="AJ191" t="str">
            <v>TT DV T9, phí gửi xe T9/2022, tiền nước sinh hoạt T08/2022</v>
          </cell>
        </row>
        <row r="192">
          <cell r="B192">
            <v>2004</v>
          </cell>
          <cell r="C192" t="str">
            <v>CT1.2004</v>
          </cell>
          <cell r="D192" t="str">
            <v>20</v>
          </cell>
          <cell r="E192" t="str">
            <v>Nguyễn Ngọc Quang</v>
          </cell>
          <cell r="F192">
            <v>0</v>
          </cell>
          <cell r="G192">
            <v>101.6</v>
          </cell>
          <cell r="H192">
            <v>6000</v>
          </cell>
          <cell r="I192">
            <v>609600</v>
          </cell>
          <cell r="J192">
            <v>1</v>
          </cell>
          <cell r="K192">
            <v>1600000</v>
          </cell>
          <cell r="L192">
            <v>1600000</v>
          </cell>
          <cell r="M192">
            <v>2</v>
          </cell>
          <cell r="N192">
            <v>80000</v>
          </cell>
          <cell r="O192">
            <v>160000</v>
          </cell>
          <cell r="P192">
            <v>0</v>
          </cell>
          <cell r="Q192">
            <v>0</v>
          </cell>
          <cell r="R192">
            <v>0</v>
          </cell>
          <cell r="S192">
            <v>546</v>
          </cell>
          <cell r="T192">
            <v>562</v>
          </cell>
          <cell r="U192">
            <v>16</v>
          </cell>
          <cell r="V192">
            <v>117349</v>
          </cell>
          <cell r="W192">
            <v>2486949</v>
          </cell>
          <cell r="X192">
            <v>0</v>
          </cell>
          <cell r="Y192">
            <v>0</v>
          </cell>
          <cell r="Z192">
            <v>2486949</v>
          </cell>
          <cell r="AA192">
            <v>2486949</v>
          </cell>
          <cell r="AC192">
            <v>0</v>
          </cell>
          <cell r="AD192">
            <v>0</v>
          </cell>
          <cell r="AE192">
            <v>0</v>
          </cell>
          <cell r="AH192">
            <v>2486949</v>
          </cell>
          <cell r="AI192">
            <v>44804</v>
          </cell>
          <cell r="AJ192" t="str">
            <v>TT DV T9, phí gửi xe T9/2022, tiền nước sinh hoạt T08/2022</v>
          </cell>
        </row>
        <row r="193">
          <cell r="B193">
            <v>2005</v>
          </cell>
          <cell r="C193" t="str">
            <v>CT1.2005</v>
          </cell>
          <cell r="D193" t="str">
            <v>20</v>
          </cell>
          <cell r="E193" t="str">
            <v>Nguyễn Văn Dương</v>
          </cell>
          <cell r="F193">
            <v>0</v>
          </cell>
          <cell r="G193">
            <v>61.1</v>
          </cell>
          <cell r="H193">
            <v>6000</v>
          </cell>
          <cell r="I193">
            <v>366600</v>
          </cell>
          <cell r="J193">
            <v>0</v>
          </cell>
          <cell r="K193">
            <v>0</v>
          </cell>
          <cell r="L193">
            <v>0</v>
          </cell>
          <cell r="M193">
            <v>1</v>
          </cell>
          <cell r="N193">
            <v>80000</v>
          </cell>
          <cell r="O193">
            <v>80000</v>
          </cell>
          <cell r="P193">
            <v>0</v>
          </cell>
          <cell r="Q193">
            <v>0</v>
          </cell>
          <cell r="R193">
            <v>0</v>
          </cell>
          <cell r="S193">
            <v>148</v>
          </cell>
          <cell r="T193">
            <v>153</v>
          </cell>
          <cell r="U193">
            <v>5</v>
          </cell>
          <cell r="V193">
            <v>34345</v>
          </cell>
          <cell r="W193">
            <v>480945</v>
          </cell>
          <cell r="X193">
            <v>0</v>
          </cell>
          <cell r="Y193">
            <v>0</v>
          </cell>
          <cell r="Z193">
            <v>480945</v>
          </cell>
          <cell r="AA193">
            <v>480945</v>
          </cell>
          <cell r="AC193">
            <v>0</v>
          </cell>
          <cell r="AD193">
            <v>0</v>
          </cell>
          <cell r="AE193">
            <v>0</v>
          </cell>
          <cell r="AH193">
            <v>480945</v>
          </cell>
          <cell r="AI193">
            <v>44811</v>
          </cell>
          <cell r="AJ193" t="str">
            <v>TT DV T9, phí gửi xe T9/2022, tiền nước sinh hoạt T08/2022</v>
          </cell>
        </row>
        <row r="194">
          <cell r="B194">
            <v>2006</v>
          </cell>
          <cell r="C194" t="str">
            <v>CT1.2006</v>
          </cell>
          <cell r="D194" t="str">
            <v>20</v>
          </cell>
          <cell r="E194" t="str">
            <v>Lê Nhân</v>
          </cell>
          <cell r="F194">
            <v>0</v>
          </cell>
          <cell r="G194">
            <v>72.3</v>
          </cell>
          <cell r="H194">
            <v>6000</v>
          </cell>
          <cell r="I194">
            <v>433800</v>
          </cell>
          <cell r="J194">
            <v>1</v>
          </cell>
          <cell r="K194">
            <v>1600000</v>
          </cell>
          <cell r="L194">
            <v>1600000</v>
          </cell>
          <cell r="M194">
            <v>1</v>
          </cell>
          <cell r="N194">
            <v>80000</v>
          </cell>
          <cell r="O194">
            <v>80000</v>
          </cell>
          <cell r="P194">
            <v>0</v>
          </cell>
          <cell r="Q194">
            <v>0</v>
          </cell>
          <cell r="R194">
            <v>0</v>
          </cell>
          <cell r="S194">
            <v>133</v>
          </cell>
          <cell r="T194">
            <v>145</v>
          </cell>
          <cell r="U194">
            <v>12</v>
          </cell>
          <cell r="V194">
            <v>84909</v>
          </cell>
          <cell r="W194">
            <v>2198709</v>
          </cell>
          <cell r="X194">
            <v>0</v>
          </cell>
          <cell r="Y194">
            <v>0</v>
          </cell>
          <cell r="Z194">
            <v>2198709</v>
          </cell>
          <cell r="AA194">
            <v>2198709</v>
          </cell>
          <cell r="AC194">
            <v>0</v>
          </cell>
          <cell r="AD194">
            <v>0</v>
          </cell>
          <cell r="AE194">
            <v>0</v>
          </cell>
          <cell r="AH194">
            <v>2198709</v>
          </cell>
          <cell r="AI194">
            <v>44809</v>
          </cell>
          <cell r="AJ194" t="str">
            <v>TT DV T9, phí gửi xe T9/2022, tiền nước sinh hoạt T08/2022</v>
          </cell>
        </row>
        <row r="195">
          <cell r="B195">
            <v>2007</v>
          </cell>
          <cell r="C195" t="str">
            <v>CT1.2007</v>
          </cell>
          <cell r="D195" t="str">
            <v>20</v>
          </cell>
          <cell r="E195" t="str">
            <v>Huỳnh Thị Kim Lan</v>
          </cell>
          <cell r="F195">
            <v>0</v>
          </cell>
          <cell r="G195">
            <v>61.1</v>
          </cell>
          <cell r="H195">
            <v>6000</v>
          </cell>
          <cell r="I195">
            <v>366600</v>
          </cell>
          <cell r="J195">
            <v>0</v>
          </cell>
          <cell r="K195">
            <v>0</v>
          </cell>
          <cell r="L195">
            <v>0</v>
          </cell>
          <cell r="M195">
            <v>2</v>
          </cell>
          <cell r="N195">
            <v>80000</v>
          </cell>
          <cell r="O195">
            <v>160000</v>
          </cell>
          <cell r="P195">
            <v>1</v>
          </cell>
          <cell r="Q195">
            <v>0</v>
          </cell>
          <cell r="R195">
            <v>0</v>
          </cell>
          <cell r="S195">
            <v>580</v>
          </cell>
          <cell r="T195">
            <v>597</v>
          </cell>
          <cell r="U195">
            <v>17</v>
          </cell>
          <cell r="V195">
            <v>125459</v>
          </cell>
          <cell r="W195">
            <v>652059</v>
          </cell>
          <cell r="X195">
            <v>0</v>
          </cell>
          <cell r="Y195">
            <v>0</v>
          </cell>
          <cell r="Z195">
            <v>652059</v>
          </cell>
          <cell r="AA195">
            <v>652059</v>
          </cell>
          <cell r="AC195">
            <v>0</v>
          </cell>
          <cell r="AD195">
            <v>0</v>
          </cell>
          <cell r="AE195">
            <v>0</v>
          </cell>
          <cell r="AH195">
            <v>652059</v>
          </cell>
          <cell r="AI195">
            <v>44805</v>
          </cell>
          <cell r="AJ195" t="str">
            <v>TT DV T9, phí gửi xe T9/2022, tiền nước sinh hoạt T08/2022</v>
          </cell>
        </row>
        <row r="196">
          <cell r="B196">
            <v>2008</v>
          </cell>
          <cell r="C196" t="str">
            <v>CT1.2008</v>
          </cell>
          <cell r="D196" t="str">
            <v>20</v>
          </cell>
          <cell r="E196" t="str">
            <v>Đinh Hải Anh</v>
          </cell>
          <cell r="F196">
            <v>0</v>
          </cell>
          <cell r="G196">
            <v>101.6</v>
          </cell>
          <cell r="H196">
            <v>6000</v>
          </cell>
          <cell r="I196">
            <v>609600</v>
          </cell>
          <cell r="J196">
            <v>0</v>
          </cell>
          <cell r="K196">
            <v>0</v>
          </cell>
          <cell r="L196">
            <v>0</v>
          </cell>
          <cell r="M196">
            <v>2</v>
          </cell>
          <cell r="N196">
            <v>80000</v>
          </cell>
          <cell r="O196">
            <v>160000</v>
          </cell>
          <cell r="P196">
            <v>0</v>
          </cell>
          <cell r="Q196">
            <v>0</v>
          </cell>
          <cell r="R196">
            <v>0</v>
          </cell>
          <cell r="S196">
            <v>91</v>
          </cell>
          <cell r="T196">
            <v>95</v>
          </cell>
          <cell r="U196">
            <v>4</v>
          </cell>
          <cell r="V196">
            <v>27476</v>
          </cell>
          <cell r="W196">
            <v>797076</v>
          </cell>
          <cell r="X196">
            <v>0</v>
          </cell>
          <cell r="Y196">
            <v>0</v>
          </cell>
          <cell r="Z196">
            <v>797076</v>
          </cell>
          <cell r="AA196">
            <v>797076</v>
          </cell>
          <cell r="AC196">
            <v>0</v>
          </cell>
          <cell r="AD196">
            <v>0</v>
          </cell>
          <cell r="AE196">
            <v>0</v>
          </cell>
          <cell r="AH196">
            <v>797076</v>
          </cell>
          <cell r="AI196">
            <v>44809</v>
          </cell>
          <cell r="AJ196" t="str">
            <v>TT DV T9, phí gửi xe T9/2022, tiền nước sinh hoạt T08/2022</v>
          </cell>
        </row>
        <row r="197">
          <cell r="B197">
            <v>2009</v>
          </cell>
          <cell r="C197" t="str">
            <v>CT1.2009</v>
          </cell>
          <cell r="D197" t="str">
            <v>20</v>
          </cell>
          <cell r="E197" t="str">
            <v>Nguyễn Thị Thi</v>
          </cell>
          <cell r="F197">
            <v>0</v>
          </cell>
          <cell r="G197">
            <v>65.8</v>
          </cell>
          <cell r="H197">
            <v>6000</v>
          </cell>
          <cell r="I197">
            <v>394800</v>
          </cell>
          <cell r="J197">
            <v>1</v>
          </cell>
          <cell r="K197">
            <v>1600000</v>
          </cell>
          <cell r="L197">
            <v>1600000</v>
          </cell>
          <cell r="M197">
            <v>2</v>
          </cell>
          <cell r="N197">
            <v>80000</v>
          </cell>
          <cell r="O197">
            <v>160000</v>
          </cell>
          <cell r="P197">
            <v>0</v>
          </cell>
          <cell r="Q197">
            <v>0</v>
          </cell>
          <cell r="R197">
            <v>0</v>
          </cell>
          <cell r="S197">
            <v>319</v>
          </cell>
          <cell r="T197">
            <v>329</v>
          </cell>
          <cell r="U197">
            <v>10</v>
          </cell>
          <cell r="V197">
            <v>68690</v>
          </cell>
          <cell r="W197">
            <v>2223490</v>
          </cell>
          <cell r="X197">
            <v>0</v>
          </cell>
          <cell r="Y197">
            <v>0</v>
          </cell>
          <cell r="Z197">
            <v>2223490</v>
          </cell>
          <cell r="AA197">
            <v>2223490</v>
          </cell>
          <cell r="AC197">
            <v>0</v>
          </cell>
          <cell r="AD197">
            <v>0</v>
          </cell>
          <cell r="AE197">
            <v>0</v>
          </cell>
          <cell r="AH197">
            <v>2223490</v>
          </cell>
          <cell r="AI197">
            <v>44809</v>
          </cell>
          <cell r="AJ197" t="str">
            <v>TT DV T9, phí gửi xe T9/2022, tiền nước sinh hoạt T08/2022</v>
          </cell>
        </row>
        <row r="198">
          <cell r="B198">
            <v>2010</v>
          </cell>
          <cell r="C198" t="str">
            <v>CT1.2010</v>
          </cell>
          <cell r="D198" t="str">
            <v>20</v>
          </cell>
          <cell r="E198" t="str">
            <v xml:space="preserve">Trịnh Quốc Long </v>
          </cell>
          <cell r="F198">
            <v>0</v>
          </cell>
          <cell r="G198">
            <v>94.3</v>
          </cell>
          <cell r="H198">
            <v>6000</v>
          </cell>
          <cell r="I198">
            <v>565800</v>
          </cell>
          <cell r="J198">
            <v>1</v>
          </cell>
          <cell r="K198">
            <v>1600000</v>
          </cell>
          <cell r="L198">
            <v>1600000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446</v>
          </cell>
          <cell r="T198">
            <v>466</v>
          </cell>
          <cell r="U198">
            <v>20</v>
          </cell>
          <cell r="V198">
            <v>149789</v>
          </cell>
          <cell r="W198">
            <v>2315589</v>
          </cell>
          <cell r="X198">
            <v>0</v>
          </cell>
          <cell r="Y198">
            <v>0</v>
          </cell>
          <cell r="Z198">
            <v>2315589</v>
          </cell>
          <cell r="AA198">
            <v>2315589</v>
          </cell>
          <cell r="AC198">
            <v>0</v>
          </cell>
          <cell r="AD198">
            <v>0</v>
          </cell>
          <cell r="AE198">
            <v>0</v>
          </cell>
          <cell r="AH198">
            <v>2315589</v>
          </cell>
          <cell r="AI198">
            <v>44805</v>
          </cell>
          <cell r="AJ198" t="str">
            <v>TT DV T9, phí gửi xe T9/2022, tiền nước sinh hoạt T08/2022</v>
          </cell>
        </row>
        <row r="199">
          <cell r="B199">
            <v>2011</v>
          </cell>
          <cell r="C199" t="str">
            <v>CT1.2011</v>
          </cell>
          <cell r="D199" t="str">
            <v>20</v>
          </cell>
          <cell r="E199" t="str">
            <v>Hoàng Thị Việt Nga</v>
          </cell>
          <cell r="F199">
            <v>0</v>
          </cell>
          <cell r="G199">
            <v>88.9</v>
          </cell>
          <cell r="H199">
            <v>6000</v>
          </cell>
          <cell r="I199">
            <v>533400</v>
          </cell>
          <cell r="J199">
            <v>1</v>
          </cell>
          <cell r="K199">
            <v>1600000</v>
          </cell>
          <cell r="L199">
            <v>1600000</v>
          </cell>
          <cell r="M199">
            <v>3</v>
          </cell>
          <cell r="N199">
            <v>80000</v>
          </cell>
          <cell r="O199">
            <v>240000</v>
          </cell>
          <cell r="P199">
            <v>0</v>
          </cell>
          <cell r="Q199">
            <v>0</v>
          </cell>
          <cell r="R199">
            <v>0</v>
          </cell>
          <cell r="S199">
            <v>308</v>
          </cell>
          <cell r="T199">
            <v>322</v>
          </cell>
          <cell r="U199">
            <v>14</v>
          </cell>
          <cell r="V199">
            <v>101129</v>
          </cell>
          <cell r="W199">
            <v>2474529</v>
          </cell>
          <cell r="X199">
            <v>0</v>
          </cell>
          <cell r="Y199">
            <v>0</v>
          </cell>
          <cell r="Z199">
            <v>2474529</v>
          </cell>
          <cell r="AA199">
            <v>2474529</v>
          </cell>
          <cell r="AC199">
            <v>0</v>
          </cell>
          <cell r="AD199">
            <v>0</v>
          </cell>
          <cell r="AE199">
            <v>0</v>
          </cell>
          <cell r="AH199">
            <v>2474529</v>
          </cell>
          <cell r="AI199">
            <v>44807</v>
          </cell>
          <cell r="AJ199" t="str">
            <v>TT DV T9, phí gửi xe T9/2022, tiền nước sinh hoạt T08/2022</v>
          </cell>
        </row>
        <row r="200">
          <cell r="B200">
            <v>2101</v>
          </cell>
          <cell r="C200" t="str">
            <v>CT1.2101</v>
          </cell>
          <cell r="D200" t="str">
            <v>21</v>
          </cell>
          <cell r="E200" t="str">
            <v>Đinh Thị Trang</v>
          </cell>
          <cell r="F200">
            <v>0</v>
          </cell>
          <cell r="G200">
            <v>88.9</v>
          </cell>
          <cell r="H200">
            <v>6000</v>
          </cell>
          <cell r="I200">
            <v>533400</v>
          </cell>
          <cell r="J200">
            <v>0</v>
          </cell>
          <cell r="K200">
            <v>0</v>
          </cell>
          <cell r="L200">
            <v>0</v>
          </cell>
          <cell r="M200">
            <v>4</v>
          </cell>
          <cell r="N200">
            <v>80000</v>
          </cell>
          <cell r="O200">
            <v>320000</v>
          </cell>
          <cell r="P200">
            <v>0</v>
          </cell>
          <cell r="Q200">
            <v>0</v>
          </cell>
          <cell r="R200">
            <v>0</v>
          </cell>
          <cell r="S200">
            <v>163</v>
          </cell>
          <cell r="T200">
            <v>168</v>
          </cell>
          <cell r="U200">
            <v>5</v>
          </cell>
          <cell r="V200">
            <v>34345</v>
          </cell>
          <cell r="W200">
            <v>887745</v>
          </cell>
          <cell r="X200">
            <v>0</v>
          </cell>
          <cell r="Y200">
            <v>0</v>
          </cell>
          <cell r="Z200">
            <v>887745</v>
          </cell>
          <cell r="AA200">
            <v>887745</v>
          </cell>
          <cell r="AC200">
            <v>0</v>
          </cell>
          <cell r="AD200">
            <v>0</v>
          </cell>
          <cell r="AE200">
            <v>0</v>
          </cell>
          <cell r="AH200">
            <v>887745</v>
          </cell>
          <cell r="AI200">
            <v>44809</v>
          </cell>
          <cell r="AJ200" t="str">
            <v>TT DV T9, phí gửi xe T9/2022, tiền nước sinh hoạt T08/2022</v>
          </cell>
        </row>
        <row r="201">
          <cell r="B201">
            <v>2102</v>
          </cell>
          <cell r="C201" t="str">
            <v>CT1.2102</v>
          </cell>
          <cell r="D201" t="str">
            <v>21</v>
          </cell>
          <cell r="E201" t="str">
            <v>Nguyễn Thị Lam Giang</v>
          </cell>
          <cell r="F201">
            <v>0</v>
          </cell>
          <cell r="G201">
            <v>94.3</v>
          </cell>
          <cell r="H201">
            <v>6000</v>
          </cell>
          <cell r="I201">
            <v>565800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310</v>
          </cell>
          <cell r="T201">
            <v>320</v>
          </cell>
          <cell r="U201">
            <v>10</v>
          </cell>
          <cell r="V201">
            <v>68690</v>
          </cell>
          <cell r="W201">
            <v>634490</v>
          </cell>
          <cell r="X201">
            <v>0</v>
          </cell>
          <cell r="Y201">
            <v>0</v>
          </cell>
          <cell r="Z201">
            <v>634490</v>
          </cell>
          <cell r="AA201">
            <v>0</v>
          </cell>
          <cell r="AC201">
            <v>634490</v>
          </cell>
          <cell r="AD201">
            <v>634490</v>
          </cell>
          <cell r="AE201">
            <v>0</v>
          </cell>
        </row>
        <row r="202">
          <cell r="B202">
            <v>2103</v>
          </cell>
          <cell r="C202" t="str">
            <v>CT1.2103</v>
          </cell>
          <cell r="D202" t="str">
            <v>21</v>
          </cell>
          <cell r="E202" t="str">
            <v>Nguyễn Vân Anh</v>
          </cell>
          <cell r="F202">
            <v>0</v>
          </cell>
          <cell r="G202">
            <v>65.8</v>
          </cell>
          <cell r="H202">
            <v>6000</v>
          </cell>
          <cell r="I202">
            <v>394800</v>
          </cell>
          <cell r="J202">
            <v>0</v>
          </cell>
          <cell r="K202">
            <v>0</v>
          </cell>
          <cell r="L202">
            <v>0</v>
          </cell>
          <cell r="M202">
            <v>2</v>
          </cell>
          <cell r="N202">
            <v>80000</v>
          </cell>
          <cell r="O202">
            <v>160000</v>
          </cell>
          <cell r="P202">
            <v>0</v>
          </cell>
          <cell r="Q202">
            <v>0</v>
          </cell>
          <cell r="R202">
            <v>0</v>
          </cell>
          <cell r="S202">
            <v>33</v>
          </cell>
          <cell r="T202">
            <v>53</v>
          </cell>
          <cell r="U202">
            <v>20</v>
          </cell>
          <cell r="V202">
            <v>149789</v>
          </cell>
          <cell r="W202">
            <v>704589</v>
          </cell>
          <cell r="X202">
            <v>0</v>
          </cell>
          <cell r="Y202">
            <v>0</v>
          </cell>
          <cell r="Z202">
            <v>704589</v>
          </cell>
          <cell r="AA202">
            <v>704589</v>
          </cell>
          <cell r="AC202">
            <v>0</v>
          </cell>
          <cell r="AD202">
            <v>0</v>
          </cell>
          <cell r="AE202">
            <v>0</v>
          </cell>
          <cell r="AH202">
            <v>704589</v>
          </cell>
          <cell r="AI202">
            <v>44809</v>
          </cell>
          <cell r="AJ202" t="str">
            <v>TT DV T9, phí gửi xe T9/2022, tiền nước sinh hoạt T08/2022</v>
          </cell>
        </row>
        <row r="203">
          <cell r="B203">
            <v>2104</v>
          </cell>
          <cell r="C203" t="str">
            <v>CT1.2104</v>
          </cell>
          <cell r="D203" t="str">
            <v>21</v>
          </cell>
          <cell r="E203" t="str">
            <v>Đinh Thị Huệ</v>
          </cell>
          <cell r="F203">
            <v>0</v>
          </cell>
          <cell r="G203">
            <v>101.6</v>
          </cell>
          <cell r="H203">
            <v>6000</v>
          </cell>
          <cell r="I203">
            <v>609600</v>
          </cell>
          <cell r="J203">
            <v>0</v>
          </cell>
          <cell r="K203">
            <v>0</v>
          </cell>
          <cell r="L203">
            <v>0</v>
          </cell>
          <cell r="M203">
            <v>3</v>
          </cell>
          <cell r="N203">
            <v>80000</v>
          </cell>
          <cell r="O203">
            <v>240000</v>
          </cell>
          <cell r="P203">
            <v>0</v>
          </cell>
          <cell r="Q203">
            <v>0</v>
          </cell>
          <cell r="R203">
            <v>0</v>
          </cell>
          <cell r="S203">
            <v>415</v>
          </cell>
          <cell r="T203">
            <v>429</v>
          </cell>
          <cell r="U203">
            <v>14</v>
          </cell>
          <cell r="V203">
            <v>101129</v>
          </cell>
          <cell r="W203">
            <v>950729</v>
          </cell>
          <cell r="X203">
            <v>0</v>
          </cell>
          <cell r="Y203">
            <v>0</v>
          </cell>
          <cell r="Z203">
            <v>950729</v>
          </cell>
          <cell r="AA203">
            <v>0</v>
          </cell>
          <cell r="AC203">
            <v>950729</v>
          </cell>
          <cell r="AD203">
            <v>950729</v>
          </cell>
          <cell r="AE203">
            <v>0</v>
          </cell>
        </row>
        <row r="204">
          <cell r="B204">
            <v>2105</v>
          </cell>
          <cell r="C204" t="str">
            <v>CT1.2105</v>
          </cell>
          <cell r="D204" t="str">
            <v>21</v>
          </cell>
          <cell r="E204" t="str">
            <v>Trần Văn Lượng</v>
          </cell>
          <cell r="F204">
            <v>0</v>
          </cell>
          <cell r="G204">
            <v>61.1</v>
          </cell>
          <cell r="H204">
            <v>6000</v>
          </cell>
          <cell r="I204">
            <v>366600</v>
          </cell>
          <cell r="J204">
            <v>0</v>
          </cell>
          <cell r="K204">
            <v>0</v>
          </cell>
          <cell r="L204">
            <v>0</v>
          </cell>
          <cell r="M204">
            <v>2</v>
          </cell>
          <cell r="N204">
            <v>80000</v>
          </cell>
          <cell r="O204">
            <v>160000</v>
          </cell>
          <cell r="P204">
            <v>0</v>
          </cell>
          <cell r="Q204">
            <v>0</v>
          </cell>
          <cell r="R204">
            <v>0</v>
          </cell>
          <cell r="S204">
            <v>415</v>
          </cell>
          <cell r="T204">
            <v>425</v>
          </cell>
          <cell r="U204">
            <v>10</v>
          </cell>
          <cell r="V204">
            <v>68690</v>
          </cell>
          <cell r="W204">
            <v>595290</v>
          </cell>
          <cell r="X204">
            <v>0</v>
          </cell>
          <cell r="Y204">
            <v>0</v>
          </cell>
          <cell r="Z204">
            <v>595290</v>
          </cell>
          <cell r="AA204">
            <v>595290</v>
          </cell>
          <cell r="AC204">
            <v>0</v>
          </cell>
          <cell r="AD204">
            <v>0</v>
          </cell>
          <cell r="AE204">
            <v>0</v>
          </cell>
          <cell r="AH204">
            <v>595290</v>
          </cell>
          <cell r="AI204">
            <v>44804</v>
          </cell>
          <cell r="AJ204" t="str">
            <v>TT DV T9, phí gửi xe T9/2022, tiền nước sinh hoạt T08/2022</v>
          </cell>
        </row>
        <row r="205">
          <cell r="B205">
            <v>2106</v>
          </cell>
          <cell r="C205" t="str">
            <v>CT1.2106</v>
          </cell>
          <cell r="D205" t="str">
            <v>21</v>
          </cell>
          <cell r="E205" t="str">
            <v>Phạm Thế Hùng</v>
          </cell>
          <cell r="F205">
            <v>0</v>
          </cell>
          <cell r="G205">
            <v>72.3</v>
          </cell>
          <cell r="H205">
            <v>6000</v>
          </cell>
          <cell r="I205">
            <v>433800</v>
          </cell>
          <cell r="J205">
            <v>0</v>
          </cell>
          <cell r="K205">
            <v>0</v>
          </cell>
          <cell r="L205">
            <v>0</v>
          </cell>
          <cell r="M205">
            <v>2</v>
          </cell>
          <cell r="N205">
            <v>80000</v>
          </cell>
          <cell r="O205">
            <v>160000</v>
          </cell>
          <cell r="P205">
            <v>0</v>
          </cell>
          <cell r="Q205">
            <v>0</v>
          </cell>
          <cell r="R205">
            <v>0</v>
          </cell>
          <cell r="S205">
            <v>383</v>
          </cell>
          <cell r="T205">
            <v>398</v>
          </cell>
          <cell r="U205">
            <v>15</v>
          </cell>
          <cell r="V205">
            <v>109239</v>
          </cell>
          <cell r="W205">
            <v>703039</v>
          </cell>
          <cell r="X205">
            <v>0</v>
          </cell>
          <cell r="Y205">
            <v>0</v>
          </cell>
          <cell r="Z205">
            <v>703039</v>
          </cell>
          <cell r="AA205">
            <v>0</v>
          </cell>
          <cell r="AC205">
            <v>703039</v>
          </cell>
          <cell r="AD205">
            <v>703039</v>
          </cell>
          <cell r="AE205">
            <v>0</v>
          </cell>
        </row>
        <row r="206">
          <cell r="B206">
            <v>2107</v>
          </cell>
          <cell r="C206" t="str">
            <v>CT1.2107</v>
          </cell>
          <cell r="D206" t="str">
            <v>21</v>
          </cell>
          <cell r="E206" t="str">
            <v>Nguyễn Tiến Trung</v>
          </cell>
          <cell r="F206">
            <v>0</v>
          </cell>
          <cell r="G206">
            <v>61.1</v>
          </cell>
          <cell r="H206">
            <v>6000</v>
          </cell>
          <cell r="I206">
            <v>366600</v>
          </cell>
          <cell r="J206">
            <v>0</v>
          </cell>
          <cell r="K206">
            <v>0</v>
          </cell>
          <cell r="L206">
            <v>0</v>
          </cell>
          <cell r="M206">
            <v>3</v>
          </cell>
          <cell r="N206">
            <v>80000</v>
          </cell>
          <cell r="O206">
            <v>240000</v>
          </cell>
          <cell r="P206">
            <v>0</v>
          </cell>
          <cell r="Q206">
            <v>0</v>
          </cell>
          <cell r="R206">
            <v>0</v>
          </cell>
          <cell r="S206">
            <v>285</v>
          </cell>
          <cell r="T206">
            <v>294</v>
          </cell>
          <cell r="U206">
            <v>9</v>
          </cell>
          <cell r="V206">
            <v>61821</v>
          </cell>
          <cell r="W206">
            <v>668421</v>
          </cell>
          <cell r="X206">
            <v>0</v>
          </cell>
          <cell r="Y206">
            <v>0</v>
          </cell>
          <cell r="Z206">
            <v>668421</v>
          </cell>
          <cell r="AA206">
            <v>668421</v>
          </cell>
          <cell r="AC206">
            <v>0</v>
          </cell>
          <cell r="AD206">
            <v>0</v>
          </cell>
          <cell r="AE206">
            <v>0</v>
          </cell>
          <cell r="AH206">
            <v>668421</v>
          </cell>
          <cell r="AI206">
            <v>44805</v>
          </cell>
          <cell r="AJ206" t="str">
            <v>TT DV T9, phí gửi xe T9/2022, tiền nước sinh hoạt T08/2022</v>
          </cell>
        </row>
        <row r="207">
          <cell r="B207">
            <v>2108</v>
          </cell>
          <cell r="C207" t="str">
            <v>CT1.2108</v>
          </cell>
          <cell r="D207" t="str">
            <v>21</v>
          </cell>
          <cell r="E207" t="str">
            <v>Nguyễn Văn Tiến</v>
          </cell>
          <cell r="F207">
            <v>0</v>
          </cell>
          <cell r="G207">
            <v>101.6</v>
          </cell>
          <cell r="H207">
            <v>6000</v>
          </cell>
          <cell r="I207">
            <v>609600</v>
          </cell>
          <cell r="J207">
            <v>1</v>
          </cell>
          <cell r="K207">
            <v>1600000</v>
          </cell>
          <cell r="L207">
            <v>1600000</v>
          </cell>
          <cell r="M207">
            <v>1</v>
          </cell>
          <cell r="N207">
            <v>80000</v>
          </cell>
          <cell r="O207">
            <v>80000</v>
          </cell>
          <cell r="P207">
            <v>1</v>
          </cell>
          <cell r="Q207">
            <v>0</v>
          </cell>
          <cell r="R207">
            <v>0</v>
          </cell>
          <cell r="S207">
            <v>98</v>
          </cell>
          <cell r="T207">
            <v>107</v>
          </cell>
          <cell r="U207">
            <v>9</v>
          </cell>
          <cell r="V207">
            <v>61821</v>
          </cell>
          <cell r="W207">
            <v>2351421</v>
          </cell>
          <cell r="X207">
            <v>0</v>
          </cell>
          <cell r="Y207">
            <v>0</v>
          </cell>
          <cell r="Z207">
            <v>2351421</v>
          </cell>
          <cell r="AA207">
            <v>2351421</v>
          </cell>
          <cell r="AC207">
            <v>0</v>
          </cell>
          <cell r="AD207">
            <v>0</v>
          </cell>
          <cell r="AE207">
            <v>0</v>
          </cell>
          <cell r="AH207">
            <v>2351421</v>
          </cell>
          <cell r="AI207">
            <v>44805</v>
          </cell>
          <cell r="AJ207" t="str">
            <v>TT DV T9, phí gửi xe T9/2022, tiền nước sinh hoạt T08/2022</v>
          </cell>
        </row>
        <row r="208">
          <cell r="B208">
            <v>2109</v>
          </cell>
          <cell r="C208" t="str">
            <v>CT1.2109</v>
          </cell>
          <cell r="D208" t="str">
            <v>21</v>
          </cell>
          <cell r="E208" t="str">
            <v>Phạm Thị Phúc Phương</v>
          </cell>
          <cell r="F208">
            <v>0</v>
          </cell>
          <cell r="G208">
            <v>65.8</v>
          </cell>
          <cell r="H208">
            <v>6000</v>
          </cell>
          <cell r="I208">
            <v>394800</v>
          </cell>
          <cell r="J208">
            <v>1</v>
          </cell>
          <cell r="K208">
            <v>1600000</v>
          </cell>
          <cell r="L208">
            <v>1600000</v>
          </cell>
          <cell r="M208">
            <v>1</v>
          </cell>
          <cell r="N208">
            <v>80000</v>
          </cell>
          <cell r="O208">
            <v>80000</v>
          </cell>
          <cell r="P208">
            <v>1</v>
          </cell>
          <cell r="Q208">
            <v>0</v>
          </cell>
          <cell r="R208">
            <v>0</v>
          </cell>
          <cell r="S208">
            <v>723</v>
          </cell>
          <cell r="T208">
            <v>743</v>
          </cell>
          <cell r="U208">
            <v>20</v>
          </cell>
          <cell r="V208">
            <v>149789</v>
          </cell>
          <cell r="W208">
            <v>2224589</v>
          </cell>
          <cell r="X208">
            <v>0</v>
          </cell>
          <cell r="Y208">
            <v>0</v>
          </cell>
          <cell r="Z208">
            <v>2224589</v>
          </cell>
          <cell r="AA208">
            <v>2224589</v>
          </cell>
          <cell r="AC208">
            <v>0</v>
          </cell>
          <cell r="AD208">
            <v>0</v>
          </cell>
          <cell r="AE208">
            <v>0</v>
          </cell>
          <cell r="AH208">
            <v>2224589</v>
          </cell>
          <cell r="AI208">
            <v>44809</v>
          </cell>
          <cell r="AJ208" t="str">
            <v>TT DV T9, phí gửi xe T9/2022, tiền nước sinh hoạt T08/2022</v>
          </cell>
        </row>
        <row r="209">
          <cell r="B209">
            <v>2110</v>
          </cell>
          <cell r="C209" t="str">
            <v>CT1.2110</v>
          </cell>
          <cell r="D209" t="str">
            <v>21</v>
          </cell>
          <cell r="E209" t="str">
            <v>Trần Trung Dũng</v>
          </cell>
          <cell r="F209">
            <v>0</v>
          </cell>
          <cell r="G209">
            <v>94.3</v>
          </cell>
          <cell r="H209">
            <v>6000</v>
          </cell>
          <cell r="I209">
            <v>565800</v>
          </cell>
          <cell r="J209">
            <v>1</v>
          </cell>
          <cell r="K209">
            <v>1600000</v>
          </cell>
          <cell r="L209">
            <v>1600000</v>
          </cell>
          <cell r="M209">
            <v>2</v>
          </cell>
          <cell r="N209">
            <v>80000</v>
          </cell>
          <cell r="O209">
            <v>160000</v>
          </cell>
          <cell r="P209">
            <v>0</v>
          </cell>
          <cell r="Q209">
            <v>0</v>
          </cell>
          <cell r="R209">
            <v>0</v>
          </cell>
          <cell r="S209">
            <v>461</v>
          </cell>
          <cell r="T209">
            <v>476</v>
          </cell>
          <cell r="U209">
            <v>15</v>
          </cell>
          <cell r="V209">
            <v>109239</v>
          </cell>
          <cell r="W209">
            <v>2435039</v>
          </cell>
          <cell r="X209">
            <v>0</v>
          </cell>
          <cell r="Y209">
            <v>0</v>
          </cell>
          <cell r="Z209">
            <v>2435039</v>
          </cell>
          <cell r="AA209">
            <v>0</v>
          </cell>
          <cell r="AC209">
            <v>2435039</v>
          </cell>
          <cell r="AD209">
            <v>2435039</v>
          </cell>
          <cell r="AE209">
            <v>0</v>
          </cell>
          <cell r="AK209" t="str">
            <v>Mới mua nhà T8/2022</v>
          </cell>
        </row>
        <row r="210">
          <cell r="B210">
            <v>2111</v>
          </cell>
          <cell r="C210" t="str">
            <v>CT1.2111</v>
          </cell>
          <cell r="D210" t="str">
            <v>21</v>
          </cell>
          <cell r="E210" t="str">
            <v xml:space="preserve">Lê Thị Xuân Hà </v>
          </cell>
          <cell r="F210">
            <v>0</v>
          </cell>
          <cell r="G210">
            <v>88.9</v>
          </cell>
          <cell r="H210">
            <v>6000</v>
          </cell>
          <cell r="I210">
            <v>533400</v>
          </cell>
          <cell r="J210">
            <v>0</v>
          </cell>
          <cell r="K210">
            <v>0</v>
          </cell>
          <cell r="L210">
            <v>0</v>
          </cell>
          <cell r="M210">
            <v>1</v>
          </cell>
          <cell r="N210">
            <v>80000</v>
          </cell>
          <cell r="O210">
            <v>80000</v>
          </cell>
          <cell r="P210">
            <v>0</v>
          </cell>
          <cell r="Q210">
            <v>0</v>
          </cell>
          <cell r="R210">
            <v>0</v>
          </cell>
          <cell r="S210">
            <v>256</v>
          </cell>
          <cell r="T210">
            <v>263</v>
          </cell>
          <cell r="U210">
            <v>7</v>
          </cell>
          <cell r="V210">
            <v>48083</v>
          </cell>
          <cell r="W210">
            <v>661483</v>
          </cell>
          <cell r="X210">
            <v>0</v>
          </cell>
          <cell r="Y210">
            <v>0</v>
          </cell>
          <cell r="Z210">
            <v>661483</v>
          </cell>
          <cell r="AA210">
            <v>661483</v>
          </cell>
          <cell r="AC210">
            <v>0</v>
          </cell>
          <cell r="AD210">
            <v>0</v>
          </cell>
          <cell r="AE210">
            <v>0</v>
          </cell>
          <cell r="AH210">
            <v>661483</v>
          </cell>
          <cell r="AI210">
            <v>44805</v>
          </cell>
          <cell r="AJ210" t="str">
            <v>TT DV T9, phí gửi xe T9/2022, tiền nước sinh hoạt T08/2022</v>
          </cell>
        </row>
        <row r="211">
          <cell r="B211">
            <v>2201</v>
          </cell>
          <cell r="C211" t="str">
            <v>CT1.2201</v>
          </cell>
          <cell r="D211" t="str">
            <v>22</v>
          </cell>
          <cell r="E211" t="str">
            <v>Lại Công Thành</v>
          </cell>
          <cell r="F211">
            <v>0</v>
          </cell>
          <cell r="G211">
            <v>88.9</v>
          </cell>
          <cell r="H211">
            <v>6000</v>
          </cell>
          <cell r="I211">
            <v>533400</v>
          </cell>
          <cell r="J211">
            <v>1</v>
          </cell>
          <cell r="K211">
            <v>1600000</v>
          </cell>
          <cell r="L211">
            <v>1600000</v>
          </cell>
          <cell r="M211">
            <v>4</v>
          </cell>
          <cell r="N211">
            <v>80000</v>
          </cell>
          <cell r="O211">
            <v>320000</v>
          </cell>
          <cell r="P211">
            <v>0</v>
          </cell>
          <cell r="Q211">
            <v>0</v>
          </cell>
          <cell r="R211">
            <v>0</v>
          </cell>
          <cell r="S211">
            <v>598</v>
          </cell>
          <cell r="T211">
            <v>617</v>
          </cell>
          <cell r="U211">
            <v>19</v>
          </cell>
          <cell r="V211">
            <v>141679</v>
          </cell>
          <cell r="W211">
            <v>2595079</v>
          </cell>
          <cell r="X211">
            <v>0</v>
          </cell>
          <cell r="Y211">
            <v>0</v>
          </cell>
          <cell r="Z211">
            <v>2595079</v>
          </cell>
          <cell r="AA211">
            <v>0</v>
          </cell>
          <cell r="AC211">
            <v>2595079</v>
          </cell>
          <cell r="AD211">
            <v>2595079</v>
          </cell>
          <cell r="AE211">
            <v>0</v>
          </cell>
        </row>
        <row r="212">
          <cell r="B212">
            <v>2202</v>
          </cell>
          <cell r="C212" t="str">
            <v>CT1.2202</v>
          </cell>
          <cell r="D212" t="str">
            <v>22</v>
          </cell>
          <cell r="E212" t="str">
            <v>Trần Thị Xuân</v>
          </cell>
          <cell r="F212">
            <v>0</v>
          </cell>
          <cell r="G212">
            <v>94.3</v>
          </cell>
          <cell r="H212">
            <v>6000</v>
          </cell>
          <cell r="I212">
            <v>565800</v>
          </cell>
          <cell r="J212">
            <v>0</v>
          </cell>
          <cell r="K212">
            <v>0</v>
          </cell>
          <cell r="L212">
            <v>0</v>
          </cell>
          <cell r="M212">
            <v>1</v>
          </cell>
          <cell r="N212">
            <v>80000</v>
          </cell>
          <cell r="O212">
            <v>80000</v>
          </cell>
          <cell r="P212">
            <v>0</v>
          </cell>
          <cell r="Q212">
            <v>0</v>
          </cell>
          <cell r="R212">
            <v>0</v>
          </cell>
          <cell r="S212">
            <v>588</v>
          </cell>
          <cell r="T212">
            <v>605</v>
          </cell>
          <cell r="U212">
            <v>17</v>
          </cell>
          <cell r="V212">
            <v>125459</v>
          </cell>
          <cell r="W212">
            <v>771259</v>
          </cell>
          <cell r="X212">
            <v>0</v>
          </cell>
          <cell r="Y212">
            <v>0</v>
          </cell>
          <cell r="Z212">
            <v>771259</v>
          </cell>
          <cell r="AA212">
            <v>771259</v>
          </cell>
          <cell r="AC212">
            <v>0</v>
          </cell>
          <cell r="AD212">
            <v>0</v>
          </cell>
          <cell r="AE212">
            <v>0</v>
          </cell>
          <cell r="AG212">
            <v>771259</v>
          </cell>
          <cell r="AI212">
            <v>44811</v>
          </cell>
          <cell r="AJ212" t="str">
            <v>TT DV T9, phí gửi xe T9/2022, tiền nước sinh hoạt T08/2022</v>
          </cell>
        </row>
        <row r="213">
          <cell r="B213">
            <v>2203</v>
          </cell>
          <cell r="C213" t="str">
            <v>CT1.2203</v>
          </cell>
          <cell r="D213" t="str">
            <v>22</v>
          </cell>
          <cell r="E213" t="str">
            <v>Đỗ Thị Quỳnh</v>
          </cell>
          <cell r="F213">
            <v>0</v>
          </cell>
          <cell r="G213">
            <v>65.8</v>
          </cell>
          <cell r="H213">
            <v>6000</v>
          </cell>
          <cell r="I213">
            <v>394800</v>
          </cell>
          <cell r="J213">
            <v>0</v>
          </cell>
          <cell r="K213">
            <v>0</v>
          </cell>
          <cell r="L213">
            <v>0</v>
          </cell>
          <cell r="M213">
            <v>1</v>
          </cell>
          <cell r="N213">
            <v>80000</v>
          </cell>
          <cell r="O213">
            <v>80000</v>
          </cell>
          <cell r="P213">
            <v>0</v>
          </cell>
          <cell r="Q213">
            <v>0</v>
          </cell>
          <cell r="R213">
            <v>0</v>
          </cell>
          <cell r="S213">
            <v>395</v>
          </cell>
          <cell r="T213">
            <v>401</v>
          </cell>
          <cell r="U213">
            <v>6</v>
          </cell>
          <cell r="V213">
            <v>41214</v>
          </cell>
          <cell r="W213">
            <v>516014</v>
          </cell>
          <cell r="X213">
            <v>0</v>
          </cell>
          <cell r="Y213">
            <v>0</v>
          </cell>
          <cell r="Z213">
            <v>516014</v>
          </cell>
          <cell r="AA213">
            <v>0</v>
          </cell>
          <cell r="AC213">
            <v>516014</v>
          </cell>
          <cell r="AD213">
            <v>516014</v>
          </cell>
          <cell r="AE213">
            <v>0</v>
          </cell>
        </row>
        <row r="214">
          <cell r="B214">
            <v>2204</v>
          </cell>
          <cell r="C214" t="str">
            <v>CT1.2204</v>
          </cell>
          <cell r="D214" t="str">
            <v>22</v>
          </cell>
          <cell r="E214" t="str">
            <v>Nguyễn Tiến Công</v>
          </cell>
          <cell r="F214">
            <v>0</v>
          </cell>
          <cell r="G214">
            <v>101.6</v>
          </cell>
          <cell r="H214">
            <v>6000</v>
          </cell>
          <cell r="I214">
            <v>609600</v>
          </cell>
          <cell r="J214">
            <v>0</v>
          </cell>
          <cell r="K214">
            <v>0</v>
          </cell>
          <cell r="L214">
            <v>0</v>
          </cell>
          <cell r="M214">
            <v>2</v>
          </cell>
          <cell r="N214">
            <v>80000</v>
          </cell>
          <cell r="O214">
            <v>160000</v>
          </cell>
          <cell r="P214">
            <v>1</v>
          </cell>
          <cell r="Q214">
            <v>0</v>
          </cell>
          <cell r="R214">
            <v>0</v>
          </cell>
          <cell r="S214">
            <v>368</v>
          </cell>
          <cell r="T214">
            <v>384</v>
          </cell>
          <cell r="U214">
            <v>16</v>
          </cell>
          <cell r="V214">
            <v>117349</v>
          </cell>
          <cell r="W214">
            <v>886949</v>
          </cell>
          <cell r="X214">
            <v>0</v>
          </cell>
          <cell r="Y214">
            <v>0</v>
          </cell>
          <cell r="Z214">
            <v>886949</v>
          </cell>
          <cell r="AA214">
            <v>0</v>
          </cell>
          <cell r="AC214">
            <v>886949</v>
          </cell>
          <cell r="AD214">
            <v>886949</v>
          </cell>
          <cell r="AE214">
            <v>0</v>
          </cell>
        </row>
        <row r="215">
          <cell r="B215">
            <v>2205</v>
          </cell>
          <cell r="C215" t="str">
            <v>CT1.2205</v>
          </cell>
          <cell r="D215" t="str">
            <v>22</v>
          </cell>
          <cell r="E215" t="str">
            <v>Nguyễn Thị Thanh</v>
          </cell>
          <cell r="F215">
            <v>0</v>
          </cell>
          <cell r="G215">
            <v>61.1</v>
          </cell>
          <cell r="H215">
            <v>6000</v>
          </cell>
          <cell r="I215">
            <v>366600</v>
          </cell>
          <cell r="J215">
            <v>0</v>
          </cell>
          <cell r="K215">
            <v>0</v>
          </cell>
          <cell r="L215">
            <v>0</v>
          </cell>
          <cell r="M215">
            <v>3</v>
          </cell>
          <cell r="N215">
            <v>80000</v>
          </cell>
          <cell r="O215">
            <v>240000</v>
          </cell>
          <cell r="P215">
            <v>0</v>
          </cell>
          <cell r="Q215">
            <v>0</v>
          </cell>
          <cell r="R215">
            <v>0</v>
          </cell>
          <cell r="S215">
            <v>152</v>
          </cell>
          <cell r="T215">
            <v>162</v>
          </cell>
          <cell r="U215">
            <v>10</v>
          </cell>
          <cell r="V215">
            <v>68690</v>
          </cell>
          <cell r="W215">
            <v>675290</v>
          </cell>
          <cell r="X215">
            <v>0</v>
          </cell>
          <cell r="Y215">
            <v>0</v>
          </cell>
          <cell r="Z215">
            <v>675290</v>
          </cell>
          <cell r="AA215">
            <v>675290</v>
          </cell>
          <cell r="AC215">
            <v>0</v>
          </cell>
          <cell r="AD215">
            <v>0</v>
          </cell>
          <cell r="AE215">
            <v>0</v>
          </cell>
          <cell r="AH215">
            <v>675290</v>
          </cell>
          <cell r="AI215">
            <v>44809</v>
          </cell>
          <cell r="AJ215" t="str">
            <v>TT DV T9, phí gửi xe T9/2022, tiền nước sinh hoạt T08/2022</v>
          </cell>
        </row>
        <row r="216">
          <cell r="B216">
            <v>2206</v>
          </cell>
          <cell r="C216" t="str">
            <v>CT1.2206</v>
          </cell>
          <cell r="D216" t="str">
            <v>22</v>
          </cell>
          <cell r="E216" t="str">
            <v>Nguyễn Văn Chiến</v>
          </cell>
          <cell r="F216">
            <v>0</v>
          </cell>
          <cell r="G216">
            <v>72.3</v>
          </cell>
          <cell r="H216">
            <v>6000</v>
          </cell>
          <cell r="I216">
            <v>433800</v>
          </cell>
          <cell r="J216">
            <v>1</v>
          </cell>
          <cell r="K216">
            <v>1600000</v>
          </cell>
          <cell r="L216">
            <v>1600000</v>
          </cell>
          <cell r="M216">
            <v>2</v>
          </cell>
          <cell r="N216">
            <v>80000</v>
          </cell>
          <cell r="O216">
            <v>160000</v>
          </cell>
          <cell r="P216">
            <v>0</v>
          </cell>
          <cell r="Q216">
            <v>0</v>
          </cell>
          <cell r="R216">
            <v>0</v>
          </cell>
          <cell r="S216">
            <v>372</v>
          </cell>
          <cell r="T216">
            <v>383</v>
          </cell>
          <cell r="U216">
            <v>11</v>
          </cell>
          <cell r="V216">
            <v>76799</v>
          </cell>
          <cell r="W216">
            <v>2270599</v>
          </cell>
          <cell r="X216">
            <v>0</v>
          </cell>
          <cell r="Y216">
            <v>0</v>
          </cell>
          <cell r="Z216">
            <v>2270599</v>
          </cell>
          <cell r="AA216">
            <v>2270599</v>
          </cell>
          <cell r="AC216">
            <v>0</v>
          </cell>
          <cell r="AD216">
            <v>0</v>
          </cell>
          <cell r="AE216">
            <v>0</v>
          </cell>
          <cell r="AH216">
            <v>2270599</v>
          </cell>
          <cell r="AI216">
            <v>44805</v>
          </cell>
          <cell r="AJ216" t="str">
            <v>TT DV T9, phí gửi xe T9/2022, tiền nước sinh hoạt T08/2022</v>
          </cell>
        </row>
        <row r="217">
          <cell r="B217">
            <v>2207</v>
          </cell>
          <cell r="C217" t="str">
            <v>CT1.2207</v>
          </cell>
          <cell r="D217" t="str">
            <v>22</v>
          </cell>
          <cell r="E217" t="str">
            <v>Nguyễn Thị Hằng</v>
          </cell>
          <cell r="F217">
            <v>0</v>
          </cell>
          <cell r="G217">
            <v>61.1</v>
          </cell>
          <cell r="H217">
            <v>6000</v>
          </cell>
          <cell r="I217">
            <v>366600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246</v>
          </cell>
          <cell r="T217">
            <v>252</v>
          </cell>
          <cell r="U217">
            <v>6</v>
          </cell>
          <cell r="V217">
            <v>41214</v>
          </cell>
          <cell r="W217">
            <v>407814</v>
          </cell>
          <cell r="X217">
            <v>0</v>
          </cell>
          <cell r="Y217">
            <v>0</v>
          </cell>
          <cell r="Z217">
            <v>407814</v>
          </cell>
          <cell r="AA217">
            <v>0</v>
          </cell>
          <cell r="AC217">
            <v>407814</v>
          </cell>
          <cell r="AD217">
            <v>407814</v>
          </cell>
          <cell r="AE217">
            <v>0</v>
          </cell>
        </row>
        <row r="218">
          <cell r="B218">
            <v>2208</v>
          </cell>
          <cell r="C218" t="str">
            <v>CT1.2208</v>
          </cell>
          <cell r="D218" t="str">
            <v>22</v>
          </cell>
          <cell r="E218" t="str">
            <v>Nguyễn Thị Thúy Hường</v>
          </cell>
          <cell r="F218">
            <v>0</v>
          </cell>
          <cell r="G218">
            <v>101.6</v>
          </cell>
          <cell r="H218">
            <v>6000</v>
          </cell>
          <cell r="I218">
            <v>609600</v>
          </cell>
          <cell r="J218">
            <v>0</v>
          </cell>
          <cell r="K218">
            <v>0</v>
          </cell>
          <cell r="L218">
            <v>0</v>
          </cell>
          <cell r="M218">
            <v>2</v>
          </cell>
          <cell r="N218">
            <v>80000</v>
          </cell>
          <cell r="O218">
            <v>160000</v>
          </cell>
          <cell r="P218">
            <v>0</v>
          </cell>
          <cell r="Q218">
            <v>0</v>
          </cell>
          <cell r="R218">
            <v>0</v>
          </cell>
          <cell r="S218">
            <v>183</v>
          </cell>
          <cell r="T218">
            <v>187</v>
          </cell>
          <cell r="U218">
            <v>4</v>
          </cell>
          <cell r="V218">
            <v>27476</v>
          </cell>
          <cell r="W218">
            <v>797076</v>
          </cell>
          <cell r="X218">
            <v>0</v>
          </cell>
          <cell r="Y218">
            <v>0</v>
          </cell>
          <cell r="Z218">
            <v>797076</v>
          </cell>
          <cell r="AA218">
            <v>0</v>
          </cell>
          <cell r="AC218">
            <v>797076</v>
          </cell>
          <cell r="AD218">
            <v>797076</v>
          </cell>
          <cell r="AE218">
            <v>0</v>
          </cell>
        </row>
        <row r="219">
          <cell r="B219">
            <v>2209</v>
          </cell>
          <cell r="C219" t="str">
            <v>CT1.2209</v>
          </cell>
          <cell r="D219" t="str">
            <v>22</v>
          </cell>
          <cell r="E219" t="str">
            <v>Nguyễn Đức Hà</v>
          </cell>
          <cell r="F219">
            <v>-1860117</v>
          </cell>
          <cell r="G219">
            <v>65.8</v>
          </cell>
          <cell r="H219">
            <v>6000</v>
          </cell>
          <cell r="I219">
            <v>394800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151</v>
          </cell>
          <cell r="T219">
            <v>156</v>
          </cell>
          <cell r="U219">
            <v>5</v>
          </cell>
          <cell r="V219">
            <v>34345</v>
          </cell>
          <cell r="W219">
            <v>429145</v>
          </cell>
          <cell r="X219">
            <v>-429145</v>
          </cell>
          <cell r="Y219">
            <v>-1430972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E219">
            <v>0</v>
          </cell>
        </row>
        <row r="220">
          <cell r="B220">
            <v>2210</v>
          </cell>
          <cell r="C220" t="str">
            <v>CT1.2210</v>
          </cell>
          <cell r="D220" t="str">
            <v>22</v>
          </cell>
          <cell r="E220" t="str">
            <v>Lê Thị Phi</v>
          </cell>
          <cell r="F220">
            <v>-9912879</v>
          </cell>
          <cell r="G220">
            <v>94.3</v>
          </cell>
          <cell r="H220">
            <v>6000</v>
          </cell>
          <cell r="I220">
            <v>565800</v>
          </cell>
          <cell r="J220">
            <v>1</v>
          </cell>
          <cell r="K220">
            <v>1600000</v>
          </cell>
          <cell r="L220">
            <v>1600000</v>
          </cell>
          <cell r="M220">
            <v>2</v>
          </cell>
          <cell r="N220">
            <v>80000</v>
          </cell>
          <cell r="O220">
            <v>160000</v>
          </cell>
          <cell r="P220">
            <v>0</v>
          </cell>
          <cell r="Q220">
            <v>0</v>
          </cell>
          <cell r="R220">
            <v>0</v>
          </cell>
          <cell r="S220">
            <v>323</v>
          </cell>
          <cell r="T220">
            <v>331</v>
          </cell>
          <cell r="U220">
            <v>8</v>
          </cell>
          <cell r="V220">
            <v>54952</v>
          </cell>
          <cell r="W220">
            <v>2380752</v>
          </cell>
          <cell r="X220">
            <v>-2380752</v>
          </cell>
          <cell r="Y220">
            <v>-7532127</v>
          </cell>
          <cell r="Z220">
            <v>0</v>
          </cell>
          <cell r="AA220">
            <v>0</v>
          </cell>
          <cell r="AC220">
            <v>0</v>
          </cell>
          <cell r="AD220">
            <v>0</v>
          </cell>
          <cell r="AE220">
            <v>0</v>
          </cell>
        </row>
        <row r="221">
          <cell r="B221">
            <v>2301</v>
          </cell>
          <cell r="C221" t="str">
            <v>CT1.2301</v>
          </cell>
          <cell r="D221" t="str">
            <v>23</v>
          </cell>
          <cell r="E221" t="str">
            <v xml:space="preserve">Phạm Yến Nhi </v>
          </cell>
          <cell r="F221">
            <v>0</v>
          </cell>
          <cell r="G221">
            <v>88.9</v>
          </cell>
          <cell r="H221">
            <v>6000</v>
          </cell>
          <cell r="I221">
            <v>533400</v>
          </cell>
          <cell r="J221">
            <v>1</v>
          </cell>
          <cell r="K221">
            <v>1600000</v>
          </cell>
          <cell r="L221">
            <v>1600000</v>
          </cell>
          <cell r="M221">
            <v>3</v>
          </cell>
          <cell r="N221">
            <v>80000</v>
          </cell>
          <cell r="O221">
            <v>240000</v>
          </cell>
          <cell r="P221">
            <v>0</v>
          </cell>
          <cell r="Q221">
            <v>0</v>
          </cell>
          <cell r="R221">
            <v>0</v>
          </cell>
          <cell r="S221">
            <v>387</v>
          </cell>
          <cell r="T221">
            <v>400</v>
          </cell>
          <cell r="U221">
            <v>13</v>
          </cell>
          <cell r="V221">
            <v>93019</v>
          </cell>
          <cell r="W221">
            <v>2466419</v>
          </cell>
          <cell r="X221">
            <v>0</v>
          </cell>
          <cell r="Y221">
            <v>0</v>
          </cell>
          <cell r="Z221">
            <v>2466419</v>
          </cell>
          <cell r="AA221">
            <v>2466419</v>
          </cell>
          <cell r="AC221">
            <v>0</v>
          </cell>
          <cell r="AD221">
            <v>0</v>
          </cell>
          <cell r="AE221">
            <v>0</v>
          </cell>
          <cell r="AH221">
            <v>2466419</v>
          </cell>
          <cell r="AI221">
            <v>44810</v>
          </cell>
          <cell r="AJ221" t="str">
            <v>TT DV T9, phí gửi xe T9/2022, tiền nước sinh hoạt T08/2022</v>
          </cell>
        </row>
        <row r="222">
          <cell r="B222">
            <v>2302</v>
          </cell>
          <cell r="C222" t="str">
            <v>CT1.2302</v>
          </cell>
          <cell r="D222" t="str">
            <v>23</v>
          </cell>
          <cell r="E222" t="str">
            <v>Nguyễn Ngọc Anh</v>
          </cell>
          <cell r="F222">
            <v>0</v>
          </cell>
          <cell r="G222">
            <v>94.3</v>
          </cell>
          <cell r="H222">
            <v>6000</v>
          </cell>
          <cell r="I222">
            <v>565800</v>
          </cell>
          <cell r="J222">
            <v>0</v>
          </cell>
          <cell r="K222">
            <v>0</v>
          </cell>
          <cell r="L222">
            <v>0</v>
          </cell>
          <cell r="M222">
            <v>2</v>
          </cell>
          <cell r="N222">
            <v>80000</v>
          </cell>
          <cell r="O222">
            <v>160000</v>
          </cell>
          <cell r="P222">
            <v>1</v>
          </cell>
          <cell r="Q222">
            <v>0</v>
          </cell>
          <cell r="R222">
            <v>0</v>
          </cell>
          <cell r="S222">
            <v>45</v>
          </cell>
          <cell r="T222">
            <v>57</v>
          </cell>
          <cell r="U222">
            <v>12</v>
          </cell>
          <cell r="V222">
            <v>84909</v>
          </cell>
          <cell r="W222">
            <v>810709</v>
          </cell>
          <cell r="X222">
            <v>0</v>
          </cell>
          <cell r="Y222">
            <v>0</v>
          </cell>
          <cell r="Z222">
            <v>810709</v>
          </cell>
          <cell r="AA222">
            <v>0</v>
          </cell>
          <cell r="AC222">
            <v>810709</v>
          </cell>
          <cell r="AD222">
            <v>810709</v>
          </cell>
          <cell r="AE222">
            <v>0</v>
          </cell>
        </row>
        <row r="223">
          <cell r="B223">
            <v>2303</v>
          </cell>
          <cell r="C223" t="str">
            <v>CT1.2303</v>
          </cell>
          <cell r="D223" t="str">
            <v>23</v>
          </cell>
          <cell r="E223" t="str">
            <v>Đào Thanh Tùng</v>
          </cell>
          <cell r="F223">
            <v>0</v>
          </cell>
          <cell r="G223">
            <v>65.8</v>
          </cell>
          <cell r="H223">
            <v>6000</v>
          </cell>
          <cell r="I223">
            <v>394800</v>
          </cell>
          <cell r="J223">
            <v>0</v>
          </cell>
          <cell r="K223">
            <v>0</v>
          </cell>
          <cell r="L223">
            <v>0</v>
          </cell>
          <cell r="M223">
            <v>2</v>
          </cell>
          <cell r="N223">
            <v>80000</v>
          </cell>
          <cell r="O223">
            <v>160000</v>
          </cell>
          <cell r="P223">
            <v>0</v>
          </cell>
          <cell r="Q223">
            <v>0</v>
          </cell>
          <cell r="R223">
            <v>0</v>
          </cell>
          <cell r="S223">
            <v>459</v>
          </cell>
          <cell r="T223">
            <v>466</v>
          </cell>
          <cell r="U223">
            <v>7</v>
          </cell>
          <cell r="V223">
            <v>48083</v>
          </cell>
          <cell r="W223">
            <v>602883</v>
          </cell>
          <cell r="X223">
            <v>0</v>
          </cell>
          <cell r="Y223">
            <v>0</v>
          </cell>
          <cell r="Z223">
            <v>602883</v>
          </cell>
          <cell r="AA223">
            <v>602883</v>
          </cell>
          <cell r="AC223">
            <v>0</v>
          </cell>
          <cell r="AD223">
            <v>0</v>
          </cell>
          <cell r="AE223">
            <v>0</v>
          </cell>
          <cell r="AH223">
            <v>602883</v>
          </cell>
          <cell r="AI223">
            <v>44808</v>
          </cell>
          <cell r="AJ223" t="str">
            <v>TT DV T9, phí gửi xe T9/2022, tiền nước sinh hoạt T08/2022</v>
          </cell>
        </row>
        <row r="224">
          <cell r="B224">
            <v>2304</v>
          </cell>
          <cell r="C224" t="str">
            <v>CT1.2304</v>
          </cell>
          <cell r="D224" t="str">
            <v>23</v>
          </cell>
          <cell r="E224" t="str">
            <v>Hoàng Tiến Hường</v>
          </cell>
          <cell r="F224">
            <v>0</v>
          </cell>
          <cell r="G224">
            <v>101.6</v>
          </cell>
          <cell r="H224">
            <v>6000</v>
          </cell>
          <cell r="I224">
            <v>609600</v>
          </cell>
          <cell r="J224">
            <v>0</v>
          </cell>
          <cell r="K224">
            <v>0</v>
          </cell>
          <cell r="L224">
            <v>0</v>
          </cell>
          <cell r="M224">
            <v>1</v>
          </cell>
          <cell r="N224">
            <v>80000</v>
          </cell>
          <cell r="O224">
            <v>80000</v>
          </cell>
          <cell r="P224">
            <v>0</v>
          </cell>
          <cell r="Q224">
            <v>0</v>
          </cell>
          <cell r="R224">
            <v>0</v>
          </cell>
          <cell r="S224">
            <v>68</v>
          </cell>
          <cell r="T224">
            <v>71</v>
          </cell>
          <cell r="U224">
            <v>3</v>
          </cell>
          <cell r="V224">
            <v>20607</v>
          </cell>
          <cell r="W224">
            <v>710207</v>
          </cell>
          <cell r="X224">
            <v>0</v>
          </cell>
          <cell r="Y224">
            <v>0</v>
          </cell>
          <cell r="Z224">
            <v>710207</v>
          </cell>
          <cell r="AA224">
            <v>0</v>
          </cell>
          <cell r="AC224">
            <v>710207</v>
          </cell>
          <cell r="AD224">
            <v>710207</v>
          </cell>
          <cell r="AE224">
            <v>0</v>
          </cell>
        </row>
        <row r="225">
          <cell r="B225">
            <v>2305</v>
          </cell>
          <cell r="C225" t="str">
            <v>CT1.2305</v>
          </cell>
          <cell r="D225" t="str">
            <v>23</v>
          </cell>
          <cell r="E225" t="str">
            <v xml:space="preserve">Nguyễn Thị Sinh </v>
          </cell>
          <cell r="F225">
            <v>0</v>
          </cell>
          <cell r="G225">
            <v>61.1</v>
          </cell>
          <cell r="H225">
            <v>6000</v>
          </cell>
          <cell r="I225">
            <v>366600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1</v>
          </cell>
          <cell r="Q225">
            <v>0</v>
          </cell>
          <cell r="R225">
            <v>0</v>
          </cell>
          <cell r="S225">
            <v>233</v>
          </cell>
          <cell r="T225">
            <v>241</v>
          </cell>
          <cell r="U225">
            <v>8</v>
          </cell>
          <cell r="V225">
            <v>54952</v>
          </cell>
          <cell r="W225">
            <v>421552</v>
          </cell>
          <cell r="X225">
            <v>0</v>
          </cell>
          <cell r="Y225">
            <v>0</v>
          </cell>
          <cell r="Z225">
            <v>421552</v>
          </cell>
          <cell r="AA225">
            <v>421552</v>
          </cell>
          <cell r="AC225">
            <v>0</v>
          </cell>
          <cell r="AD225">
            <v>0</v>
          </cell>
          <cell r="AE225">
            <v>0</v>
          </cell>
          <cell r="AG225">
            <v>421552</v>
          </cell>
          <cell r="AI225">
            <v>44809</v>
          </cell>
          <cell r="AJ225" t="str">
            <v>TT DV T9, phí gửi xe T9/2022, tiền nước sinh hoạt T08/2022</v>
          </cell>
        </row>
        <row r="226">
          <cell r="B226">
            <v>2306</v>
          </cell>
          <cell r="C226" t="str">
            <v>CT1.2306</v>
          </cell>
          <cell r="D226" t="str">
            <v>23</v>
          </cell>
          <cell r="E226" t="str">
            <v>NguyễnThiên Ân</v>
          </cell>
          <cell r="F226">
            <v>0</v>
          </cell>
          <cell r="G226">
            <v>72.3</v>
          </cell>
          <cell r="H226">
            <v>6000</v>
          </cell>
          <cell r="I226">
            <v>433800</v>
          </cell>
          <cell r="J226">
            <v>0</v>
          </cell>
          <cell r="K226">
            <v>0</v>
          </cell>
          <cell r="L226">
            <v>0</v>
          </cell>
          <cell r="M226">
            <v>2</v>
          </cell>
          <cell r="N226">
            <v>80000</v>
          </cell>
          <cell r="O226">
            <v>160000</v>
          </cell>
          <cell r="P226">
            <v>0</v>
          </cell>
          <cell r="Q226">
            <v>0</v>
          </cell>
          <cell r="R226">
            <v>0</v>
          </cell>
          <cell r="S226">
            <v>338</v>
          </cell>
          <cell r="T226">
            <v>349</v>
          </cell>
          <cell r="U226">
            <v>11</v>
          </cell>
          <cell r="V226">
            <v>76799</v>
          </cell>
          <cell r="W226">
            <v>670599</v>
          </cell>
          <cell r="X226">
            <v>0</v>
          </cell>
          <cell r="Y226">
            <v>0</v>
          </cell>
          <cell r="Z226">
            <v>670599</v>
          </cell>
          <cell r="AA226">
            <v>670599</v>
          </cell>
          <cell r="AC226">
            <v>0</v>
          </cell>
          <cell r="AD226">
            <v>0</v>
          </cell>
          <cell r="AE226">
            <v>0</v>
          </cell>
          <cell r="AH226">
            <v>670599</v>
          </cell>
          <cell r="AI226">
            <v>44806</v>
          </cell>
          <cell r="AJ226" t="str">
            <v>TT DV T9, phí gửi xe T9/2022, tiền nước sinh hoạt T08/2022</v>
          </cell>
        </row>
        <row r="227">
          <cell r="B227">
            <v>2307</v>
          </cell>
          <cell r="C227" t="str">
            <v>CT1.2307</v>
          </cell>
          <cell r="D227" t="str">
            <v>23</v>
          </cell>
          <cell r="E227" t="str">
            <v xml:space="preserve">Hoàng Thanh Hà </v>
          </cell>
          <cell r="F227">
            <v>0</v>
          </cell>
          <cell r="G227">
            <v>61.1</v>
          </cell>
          <cell r="H227">
            <v>6000</v>
          </cell>
          <cell r="I227">
            <v>366600</v>
          </cell>
          <cell r="J227">
            <v>0</v>
          </cell>
          <cell r="K227">
            <v>0</v>
          </cell>
          <cell r="L227">
            <v>0</v>
          </cell>
          <cell r="M227">
            <v>2</v>
          </cell>
          <cell r="N227">
            <v>80000</v>
          </cell>
          <cell r="O227">
            <v>160000</v>
          </cell>
          <cell r="P227">
            <v>0</v>
          </cell>
          <cell r="Q227">
            <v>0</v>
          </cell>
          <cell r="R227">
            <v>0</v>
          </cell>
          <cell r="S227">
            <v>223</v>
          </cell>
          <cell r="T227">
            <v>228</v>
          </cell>
          <cell r="U227">
            <v>5</v>
          </cell>
          <cell r="V227">
            <v>34345</v>
          </cell>
          <cell r="W227">
            <v>560945</v>
          </cell>
          <cell r="X227">
            <v>0</v>
          </cell>
          <cell r="Y227">
            <v>0</v>
          </cell>
          <cell r="Z227">
            <v>560945</v>
          </cell>
          <cell r="AA227">
            <v>0</v>
          </cell>
          <cell r="AC227">
            <v>560945</v>
          </cell>
          <cell r="AD227">
            <v>560945</v>
          </cell>
          <cell r="AE227">
            <v>0</v>
          </cell>
        </row>
        <row r="228">
          <cell r="B228">
            <v>2308</v>
          </cell>
          <cell r="C228" t="str">
            <v>CT1.2308</v>
          </cell>
          <cell r="D228" t="str">
            <v>23</v>
          </cell>
          <cell r="E228" t="str">
            <v>Trần Duy Mạnh</v>
          </cell>
          <cell r="F228">
            <v>-3016640</v>
          </cell>
          <cell r="G228">
            <v>101.6</v>
          </cell>
          <cell r="H228">
            <v>6000</v>
          </cell>
          <cell r="I228">
            <v>609600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598</v>
          </cell>
          <cell r="T228">
            <v>613</v>
          </cell>
          <cell r="U228">
            <v>15</v>
          </cell>
          <cell r="V228">
            <v>109239</v>
          </cell>
          <cell r="W228">
            <v>718839</v>
          </cell>
          <cell r="X228">
            <v>-718839</v>
          </cell>
          <cell r="Y228">
            <v>-2297801</v>
          </cell>
          <cell r="Z228">
            <v>0</v>
          </cell>
          <cell r="AA228">
            <v>0</v>
          </cell>
          <cell r="AC228">
            <v>0</v>
          </cell>
          <cell r="AD228">
            <v>0</v>
          </cell>
          <cell r="AE228">
            <v>0</v>
          </cell>
        </row>
        <row r="229">
          <cell r="B229">
            <v>2309</v>
          </cell>
          <cell r="C229" t="str">
            <v>CT1.2309</v>
          </cell>
          <cell r="D229" t="str">
            <v>23</v>
          </cell>
          <cell r="E229" t="str">
            <v>Đặng Thị Thanh Huyền</v>
          </cell>
          <cell r="F229">
            <v>0</v>
          </cell>
          <cell r="G229">
            <v>65.8</v>
          </cell>
          <cell r="H229">
            <v>6000</v>
          </cell>
          <cell r="I229">
            <v>394800</v>
          </cell>
          <cell r="J229">
            <v>0</v>
          </cell>
          <cell r="K229">
            <v>0</v>
          </cell>
          <cell r="L229">
            <v>0</v>
          </cell>
          <cell r="M229">
            <v>1</v>
          </cell>
          <cell r="N229">
            <v>80000</v>
          </cell>
          <cell r="O229">
            <v>80000</v>
          </cell>
          <cell r="P229">
            <v>0</v>
          </cell>
          <cell r="Q229">
            <v>0</v>
          </cell>
          <cell r="R229">
            <v>0</v>
          </cell>
          <cell r="S229">
            <v>185</v>
          </cell>
          <cell r="T229">
            <v>192</v>
          </cell>
          <cell r="U229">
            <v>7</v>
          </cell>
          <cell r="V229">
            <v>48083</v>
          </cell>
          <cell r="W229">
            <v>522883</v>
          </cell>
          <cell r="X229">
            <v>0</v>
          </cell>
          <cell r="Y229">
            <v>0</v>
          </cell>
          <cell r="Z229">
            <v>522883</v>
          </cell>
          <cell r="AA229">
            <v>522883</v>
          </cell>
          <cell r="AC229">
            <v>0</v>
          </cell>
          <cell r="AD229">
            <v>0</v>
          </cell>
          <cell r="AE229">
            <v>0</v>
          </cell>
          <cell r="AH229">
            <v>522883</v>
          </cell>
          <cell r="AI229">
            <v>44805</v>
          </cell>
          <cell r="AJ229" t="str">
            <v>TT DV T9, phí gửi xe T9/2022, tiền nước sinh hoạt T08/2022</v>
          </cell>
        </row>
        <row r="230">
          <cell r="B230">
            <v>2310</v>
          </cell>
          <cell r="C230" t="str">
            <v>CT1.2310</v>
          </cell>
          <cell r="D230" t="str">
            <v>23</v>
          </cell>
          <cell r="E230" t="str">
            <v>Nguyễn Thị Thúy Hải</v>
          </cell>
          <cell r="F230">
            <v>0</v>
          </cell>
          <cell r="G230">
            <v>94.3</v>
          </cell>
          <cell r="H230">
            <v>6000</v>
          </cell>
          <cell r="I230">
            <v>565800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  <cell r="N230">
            <v>80000</v>
          </cell>
          <cell r="O230">
            <v>160000</v>
          </cell>
          <cell r="P230">
            <v>0</v>
          </cell>
          <cell r="Q230">
            <v>0</v>
          </cell>
          <cell r="R230">
            <v>0</v>
          </cell>
          <cell r="S230">
            <v>255</v>
          </cell>
          <cell r="T230">
            <v>261</v>
          </cell>
          <cell r="U230">
            <v>6</v>
          </cell>
          <cell r="V230">
            <v>41214</v>
          </cell>
          <cell r="W230">
            <v>767014</v>
          </cell>
          <cell r="X230">
            <v>0</v>
          </cell>
          <cell r="Y230">
            <v>0</v>
          </cell>
          <cell r="Z230">
            <v>767014</v>
          </cell>
          <cell r="AA230">
            <v>767014</v>
          </cell>
          <cell r="AC230">
            <v>0</v>
          </cell>
          <cell r="AD230">
            <v>0</v>
          </cell>
          <cell r="AE230">
            <v>0</v>
          </cell>
          <cell r="AH230">
            <v>767014</v>
          </cell>
          <cell r="AI230">
            <v>44805</v>
          </cell>
          <cell r="AJ230" t="str">
            <v>TT DV T9, phí gửi xe T9/2022, tiền nước sinh hoạt T08/2022</v>
          </cell>
        </row>
        <row r="231">
          <cell r="B231">
            <v>2311</v>
          </cell>
          <cell r="C231" t="str">
            <v>CT1.2311</v>
          </cell>
          <cell r="D231" t="str">
            <v>23</v>
          </cell>
          <cell r="E231" t="str">
            <v>Kiều Thị Tuyết</v>
          </cell>
          <cell r="F231">
            <v>0</v>
          </cell>
          <cell r="G231">
            <v>88.9</v>
          </cell>
          <cell r="H231">
            <v>6000</v>
          </cell>
          <cell r="I231">
            <v>533400</v>
          </cell>
          <cell r="J231">
            <v>0</v>
          </cell>
          <cell r="K231">
            <v>0</v>
          </cell>
          <cell r="L231">
            <v>0</v>
          </cell>
          <cell r="M231">
            <v>1</v>
          </cell>
          <cell r="N231">
            <v>80000</v>
          </cell>
          <cell r="O231">
            <v>80000</v>
          </cell>
          <cell r="P231">
            <v>1</v>
          </cell>
          <cell r="Q231">
            <v>0</v>
          </cell>
          <cell r="R231">
            <v>0</v>
          </cell>
          <cell r="S231">
            <v>161</v>
          </cell>
          <cell r="T231">
            <v>167</v>
          </cell>
          <cell r="U231">
            <v>6</v>
          </cell>
          <cell r="V231">
            <v>41214</v>
          </cell>
          <cell r="W231">
            <v>654614</v>
          </cell>
          <cell r="X231">
            <v>0</v>
          </cell>
          <cell r="Y231">
            <v>0</v>
          </cell>
          <cell r="Z231">
            <v>654614</v>
          </cell>
          <cell r="AA231">
            <v>0</v>
          </cell>
          <cell r="AC231">
            <v>654614</v>
          </cell>
          <cell r="AD231">
            <v>654614</v>
          </cell>
          <cell r="AE231">
            <v>0</v>
          </cell>
        </row>
        <row r="232">
          <cell r="B232">
            <v>2401</v>
          </cell>
          <cell r="C232" t="str">
            <v>CT1.2401</v>
          </cell>
          <cell r="D232" t="str">
            <v>24</v>
          </cell>
          <cell r="E232" t="str">
            <v>Trần Thị Phương Thanh</v>
          </cell>
          <cell r="F232">
            <v>0</v>
          </cell>
          <cell r="G232">
            <v>88.9</v>
          </cell>
          <cell r="H232">
            <v>6000</v>
          </cell>
          <cell r="I232">
            <v>533400</v>
          </cell>
          <cell r="J232">
            <v>1</v>
          </cell>
          <cell r="K232">
            <v>1600000</v>
          </cell>
          <cell r="L232">
            <v>1600000</v>
          </cell>
          <cell r="M232">
            <v>1</v>
          </cell>
          <cell r="N232">
            <v>80000</v>
          </cell>
          <cell r="O232">
            <v>80000</v>
          </cell>
          <cell r="P232">
            <v>0</v>
          </cell>
          <cell r="Q232">
            <v>0</v>
          </cell>
          <cell r="R232">
            <v>0</v>
          </cell>
          <cell r="S232">
            <v>538</v>
          </cell>
          <cell r="T232">
            <v>552</v>
          </cell>
          <cell r="U232">
            <v>14</v>
          </cell>
          <cell r="V232">
            <v>101129</v>
          </cell>
          <cell r="W232">
            <v>2314529</v>
          </cell>
          <cell r="X232">
            <v>0</v>
          </cell>
          <cell r="Y232">
            <v>0</v>
          </cell>
          <cell r="Z232">
            <v>2314529</v>
          </cell>
          <cell r="AA232">
            <v>2314529</v>
          </cell>
          <cell r="AC232">
            <v>0</v>
          </cell>
          <cell r="AD232">
            <v>0</v>
          </cell>
          <cell r="AE232">
            <v>0</v>
          </cell>
          <cell r="AH232">
            <v>2314529</v>
          </cell>
          <cell r="AI232">
            <v>44805</v>
          </cell>
          <cell r="AJ232" t="str">
            <v>TT DV T9, phí gửi xe T9/2022, tiền nước sinh hoạt T08/2022</v>
          </cell>
        </row>
        <row r="233">
          <cell r="B233">
            <v>2402</v>
          </cell>
          <cell r="C233" t="str">
            <v>CT1.2402</v>
          </cell>
          <cell r="D233" t="str">
            <v>24</v>
          </cell>
          <cell r="E233" t="str">
            <v>Nguyễn Thanh Hải</v>
          </cell>
          <cell r="F233">
            <v>0</v>
          </cell>
          <cell r="G233">
            <v>94.3</v>
          </cell>
          <cell r="H233">
            <v>6000</v>
          </cell>
          <cell r="I233">
            <v>565800</v>
          </cell>
          <cell r="J233">
            <v>1</v>
          </cell>
          <cell r="K233">
            <v>1600000</v>
          </cell>
          <cell r="L233">
            <v>1600000</v>
          </cell>
          <cell r="M233">
            <v>2</v>
          </cell>
          <cell r="N233">
            <v>80000</v>
          </cell>
          <cell r="O233">
            <v>160000</v>
          </cell>
          <cell r="P233">
            <v>0</v>
          </cell>
          <cell r="Q233">
            <v>0</v>
          </cell>
          <cell r="R233">
            <v>0</v>
          </cell>
          <cell r="S233">
            <v>345</v>
          </cell>
          <cell r="T233">
            <v>357</v>
          </cell>
          <cell r="U233">
            <v>12</v>
          </cell>
          <cell r="V233">
            <v>84909</v>
          </cell>
          <cell r="W233">
            <v>2410709</v>
          </cell>
          <cell r="X233">
            <v>0</v>
          </cell>
          <cell r="Y233">
            <v>0</v>
          </cell>
          <cell r="Z233">
            <v>2410709</v>
          </cell>
          <cell r="AA233">
            <v>0</v>
          </cell>
          <cell r="AC233">
            <v>2410709</v>
          </cell>
          <cell r="AD233">
            <v>2410709</v>
          </cell>
          <cell r="AE233">
            <v>0</v>
          </cell>
        </row>
        <row r="234">
          <cell r="B234">
            <v>2403</v>
          </cell>
          <cell r="C234" t="str">
            <v>CT1.2403</v>
          </cell>
          <cell r="D234" t="str">
            <v>24</v>
          </cell>
          <cell r="E234" t="str">
            <v>Hồ Thị Mỹ Hạnh</v>
          </cell>
          <cell r="F234">
            <v>0</v>
          </cell>
          <cell r="G234">
            <v>65.8</v>
          </cell>
          <cell r="H234">
            <v>6000</v>
          </cell>
          <cell r="I234">
            <v>394800</v>
          </cell>
          <cell r="J234">
            <v>0</v>
          </cell>
          <cell r="K234">
            <v>0</v>
          </cell>
          <cell r="L234">
            <v>0</v>
          </cell>
          <cell r="M234">
            <v>1</v>
          </cell>
          <cell r="N234">
            <v>80000</v>
          </cell>
          <cell r="O234">
            <v>80000</v>
          </cell>
          <cell r="P234">
            <v>0</v>
          </cell>
          <cell r="Q234">
            <v>0</v>
          </cell>
          <cell r="R234">
            <v>0</v>
          </cell>
          <cell r="S234">
            <v>238</v>
          </cell>
          <cell r="T234">
            <v>249</v>
          </cell>
          <cell r="U234">
            <v>11</v>
          </cell>
          <cell r="V234">
            <v>76799</v>
          </cell>
          <cell r="W234">
            <v>551599</v>
          </cell>
          <cell r="X234">
            <v>0</v>
          </cell>
          <cell r="Y234">
            <v>0</v>
          </cell>
          <cell r="Z234">
            <v>551599</v>
          </cell>
          <cell r="AA234">
            <v>551599</v>
          </cell>
          <cell r="AC234">
            <v>0</v>
          </cell>
          <cell r="AD234">
            <v>0</v>
          </cell>
          <cell r="AE234">
            <v>0</v>
          </cell>
          <cell r="AH234">
            <v>551599</v>
          </cell>
          <cell r="AI234">
            <v>44811</v>
          </cell>
          <cell r="AJ234" t="str">
            <v>TT DV T9, phí gửi xe T9/2022, tiền nước sinh hoạt T08/2022</v>
          </cell>
        </row>
        <row r="235">
          <cell r="B235">
            <v>2404</v>
          </cell>
          <cell r="C235" t="str">
            <v>CT1.2404</v>
          </cell>
          <cell r="D235" t="str">
            <v>24</v>
          </cell>
          <cell r="E235" t="str">
            <v xml:space="preserve">Ng Thị Tuyết Trinh </v>
          </cell>
          <cell r="F235">
            <v>0</v>
          </cell>
          <cell r="G235">
            <v>101.6</v>
          </cell>
          <cell r="H235">
            <v>6000</v>
          </cell>
          <cell r="I235">
            <v>609600</v>
          </cell>
          <cell r="J235">
            <v>0</v>
          </cell>
          <cell r="K235">
            <v>0</v>
          </cell>
          <cell r="L235">
            <v>0</v>
          </cell>
          <cell r="M235">
            <v>2</v>
          </cell>
          <cell r="N235">
            <v>80000</v>
          </cell>
          <cell r="O235">
            <v>160000</v>
          </cell>
          <cell r="P235">
            <v>0</v>
          </cell>
          <cell r="Q235">
            <v>0</v>
          </cell>
          <cell r="R235">
            <v>0</v>
          </cell>
          <cell r="S235">
            <v>404</v>
          </cell>
          <cell r="T235">
            <v>418</v>
          </cell>
          <cell r="U235">
            <v>14</v>
          </cell>
          <cell r="V235">
            <v>101129</v>
          </cell>
          <cell r="W235">
            <v>870729</v>
          </cell>
          <cell r="X235">
            <v>0</v>
          </cell>
          <cell r="Y235">
            <v>0</v>
          </cell>
          <cell r="Z235">
            <v>870729</v>
          </cell>
          <cell r="AA235">
            <v>870729</v>
          </cell>
          <cell r="AC235">
            <v>0</v>
          </cell>
          <cell r="AD235">
            <v>0</v>
          </cell>
          <cell r="AE235">
            <v>0</v>
          </cell>
          <cell r="AH235">
            <v>870729</v>
          </cell>
          <cell r="AI235">
            <v>44809</v>
          </cell>
          <cell r="AJ235" t="str">
            <v>TT DV T9, phí gửi xe T9/2022, tiền nước sinh hoạt T08/2022</v>
          </cell>
        </row>
        <row r="236">
          <cell r="B236">
            <v>2405</v>
          </cell>
          <cell r="C236" t="str">
            <v>CT1.2405</v>
          </cell>
          <cell r="D236" t="str">
            <v>24</v>
          </cell>
          <cell r="E236" t="str">
            <v>Bùi Thị Thu Thảo</v>
          </cell>
          <cell r="F236">
            <v>0</v>
          </cell>
          <cell r="G236">
            <v>61.1</v>
          </cell>
          <cell r="H236">
            <v>6000</v>
          </cell>
          <cell r="I236">
            <v>366600</v>
          </cell>
          <cell r="J236">
            <v>0</v>
          </cell>
          <cell r="K236">
            <v>0</v>
          </cell>
          <cell r="L236">
            <v>0</v>
          </cell>
          <cell r="M236">
            <v>4</v>
          </cell>
          <cell r="N236">
            <v>80000</v>
          </cell>
          <cell r="O236">
            <v>320000</v>
          </cell>
          <cell r="P236">
            <v>0</v>
          </cell>
          <cell r="Q236">
            <v>0</v>
          </cell>
          <cell r="R236">
            <v>0</v>
          </cell>
          <cell r="S236">
            <v>73</v>
          </cell>
          <cell r="T236">
            <v>74</v>
          </cell>
          <cell r="U236">
            <v>1</v>
          </cell>
          <cell r="V236">
            <v>6869</v>
          </cell>
          <cell r="W236">
            <v>693469</v>
          </cell>
          <cell r="X236">
            <v>0</v>
          </cell>
          <cell r="Y236">
            <v>0</v>
          </cell>
          <cell r="Z236">
            <v>693469</v>
          </cell>
          <cell r="AA236">
            <v>693469</v>
          </cell>
          <cell r="AC236">
            <v>0</v>
          </cell>
          <cell r="AD236">
            <v>0</v>
          </cell>
          <cell r="AE236">
            <v>0</v>
          </cell>
          <cell r="AH236">
            <v>693469</v>
          </cell>
          <cell r="AI236">
            <v>44811</v>
          </cell>
          <cell r="AJ236" t="str">
            <v>TT DV T9, phí gửi xe T9/2022, tiền nước sinh hoạt T08/2022</v>
          </cell>
        </row>
        <row r="237">
          <cell r="B237">
            <v>2406</v>
          </cell>
          <cell r="C237" t="str">
            <v>CT1.2406</v>
          </cell>
          <cell r="D237" t="str">
            <v>24</v>
          </cell>
          <cell r="E237" t="str">
            <v>Ngô Quốc Kỳ</v>
          </cell>
          <cell r="F237">
            <v>0</v>
          </cell>
          <cell r="G237">
            <v>72.3</v>
          </cell>
          <cell r="H237">
            <v>6000</v>
          </cell>
          <cell r="I237">
            <v>433800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14</v>
          </cell>
          <cell r="T237">
            <v>14</v>
          </cell>
          <cell r="U237">
            <v>0</v>
          </cell>
          <cell r="V237">
            <v>0</v>
          </cell>
          <cell r="W237">
            <v>433800</v>
          </cell>
          <cell r="X237">
            <v>0</v>
          </cell>
          <cell r="Y237">
            <v>0</v>
          </cell>
          <cell r="Z237">
            <v>433800</v>
          </cell>
          <cell r="AA237">
            <v>0</v>
          </cell>
          <cell r="AC237">
            <v>433800</v>
          </cell>
          <cell r="AD237">
            <v>433800</v>
          </cell>
          <cell r="AE237">
            <v>0</v>
          </cell>
        </row>
        <row r="238">
          <cell r="B238">
            <v>2407</v>
          </cell>
          <cell r="C238" t="str">
            <v>CT1.2407</v>
          </cell>
          <cell r="D238" t="str">
            <v>24</v>
          </cell>
          <cell r="E238" t="str">
            <v>Nguyễn Văn Thành</v>
          </cell>
          <cell r="F238">
            <v>0</v>
          </cell>
          <cell r="G238">
            <v>61.1</v>
          </cell>
          <cell r="H238">
            <v>6000</v>
          </cell>
          <cell r="I238">
            <v>366600</v>
          </cell>
          <cell r="J238">
            <v>1</v>
          </cell>
          <cell r="K238">
            <v>1600000</v>
          </cell>
          <cell r="L238">
            <v>1600000</v>
          </cell>
          <cell r="M238">
            <v>3</v>
          </cell>
          <cell r="N238">
            <v>80000</v>
          </cell>
          <cell r="O238">
            <v>240000</v>
          </cell>
          <cell r="P238">
            <v>0</v>
          </cell>
          <cell r="Q238">
            <v>0</v>
          </cell>
          <cell r="R238">
            <v>0</v>
          </cell>
          <cell r="S238">
            <v>444</v>
          </cell>
          <cell r="T238">
            <v>455</v>
          </cell>
          <cell r="U238">
            <v>11</v>
          </cell>
          <cell r="V238">
            <v>76799</v>
          </cell>
          <cell r="W238">
            <v>2283399</v>
          </cell>
          <cell r="X238">
            <v>0</v>
          </cell>
          <cell r="Y238">
            <v>0</v>
          </cell>
          <cell r="Z238">
            <v>2283399</v>
          </cell>
          <cell r="AA238">
            <v>2283399</v>
          </cell>
          <cell r="AC238">
            <v>0</v>
          </cell>
          <cell r="AD238">
            <v>0</v>
          </cell>
          <cell r="AE238">
            <v>0</v>
          </cell>
          <cell r="AH238">
            <v>2283399</v>
          </cell>
          <cell r="AI238">
            <v>44808</v>
          </cell>
          <cell r="AJ238" t="str">
            <v>TT DV T9, phí gửi xe T9/2022, tiền nước sinh hoạt T08/2022</v>
          </cell>
        </row>
        <row r="239">
          <cell r="B239">
            <v>2408</v>
          </cell>
          <cell r="C239" t="str">
            <v>CT1.2408</v>
          </cell>
          <cell r="D239" t="str">
            <v>24</v>
          </cell>
          <cell r="E239" t="str">
            <v>Phạm Thế Quyền</v>
          </cell>
          <cell r="F239">
            <v>0</v>
          </cell>
          <cell r="G239">
            <v>101.6</v>
          </cell>
          <cell r="H239">
            <v>6000</v>
          </cell>
          <cell r="I239">
            <v>609600</v>
          </cell>
          <cell r="J239">
            <v>1</v>
          </cell>
          <cell r="K239">
            <v>1600000</v>
          </cell>
          <cell r="L239">
            <v>1600000</v>
          </cell>
          <cell r="M239">
            <v>2</v>
          </cell>
          <cell r="N239">
            <v>80000</v>
          </cell>
          <cell r="O239">
            <v>160000</v>
          </cell>
          <cell r="P239">
            <v>0</v>
          </cell>
          <cell r="Q239">
            <v>0</v>
          </cell>
          <cell r="R239">
            <v>0</v>
          </cell>
          <cell r="S239">
            <v>507</v>
          </cell>
          <cell r="T239">
            <v>533</v>
          </cell>
          <cell r="U239">
            <v>26</v>
          </cell>
          <cell r="V239">
            <v>209603</v>
          </cell>
          <cell r="W239">
            <v>2579203</v>
          </cell>
          <cell r="X239">
            <v>0</v>
          </cell>
          <cell r="Y239">
            <v>0</v>
          </cell>
          <cell r="Z239">
            <v>2579203</v>
          </cell>
          <cell r="AA239">
            <v>0</v>
          </cell>
          <cell r="AC239">
            <v>2579203</v>
          </cell>
          <cell r="AD239">
            <v>2579203</v>
          </cell>
          <cell r="AE239">
            <v>0</v>
          </cell>
        </row>
        <row r="240">
          <cell r="B240">
            <v>2409</v>
          </cell>
          <cell r="C240" t="str">
            <v>CT1.2409</v>
          </cell>
          <cell r="D240" t="str">
            <v>24</v>
          </cell>
          <cell r="E240" t="str">
            <v>Đỗ Đăng Trọng</v>
          </cell>
          <cell r="F240">
            <v>0</v>
          </cell>
          <cell r="G240">
            <v>65.8</v>
          </cell>
          <cell r="H240">
            <v>6000</v>
          </cell>
          <cell r="I240">
            <v>394800</v>
          </cell>
          <cell r="J240">
            <v>0</v>
          </cell>
          <cell r="K240">
            <v>0</v>
          </cell>
          <cell r="L240">
            <v>0</v>
          </cell>
          <cell r="M240">
            <v>2</v>
          </cell>
          <cell r="N240">
            <v>80000</v>
          </cell>
          <cell r="O240">
            <v>160000</v>
          </cell>
          <cell r="P240">
            <v>0</v>
          </cell>
          <cell r="Q240">
            <v>0</v>
          </cell>
          <cell r="R240">
            <v>0</v>
          </cell>
          <cell r="S240">
            <v>303</v>
          </cell>
          <cell r="T240">
            <v>319</v>
          </cell>
          <cell r="U240">
            <v>16</v>
          </cell>
          <cell r="V240">
            <v>117349</v>
          </cell>
          <cell r="W240">
            <v>672149</v>
          </cell>
          <cell r="X240">
            <v>0</v>
          </cell>
          <cell r="Y240">
            <v>0</v>
          </cell>
          <cell r="Z240">
            <v>672149</v>
          </cell>
          <cell r="AA240">
            <v>0</v>
          </cell>
          <cell r="AC240">
            <v>672149</v>
          </cell>
          <cell r="AD240">
            <v>672149</v>
          </cell>
          <cell r="AE240">
            <v>0</v>
          </cell>
        </row>
        <row r="241">
          <cell r="B241">
            <v>2410</v>
          </cell>
          <cell r="C241" t="str">
            <v>CT1.2410</v>
          </cell>
          <cell r="D241" t="str">
            <v>24</v>
          </cell>
          <cell r="E241" t="str">
            <v>Phạm Thị Thiên Lý</v>
          </cell>
          <cell r="F241">
            <v>0</v>
          </cell>
          <cell r="G241">
            <v>94.3</v>
          </cell>
          <cell r="H241">
            <v>6000</v>
          </cell>
          <cell r="I241">
            <v>565800</v>
          </cell>
          <cell r="J241">
            <v>0</v>
          </cell>
          <cell r="K241">
            <v>0</v>
          </cell>
          <cell r="L241">
            <v>0</v>
          </cell>
          <cell r="M241">
            <v>4</v>
          </cell>
          <cell r="N241">
            <v>80000</v>
          </cell>
          <cell r="O241">
            <v>320000</v>
          </cell>
          <cell r="P241">
            <v>0</v>
          </cell>
          <cell r="Q241">
            <v>0</v>
          </cell>
          <cell r="R241">
            <v>0</v>
          </cell>
          <cell r="S241">
            <v>562</v>
          </cell>
          <cell r="T241">
            <v>575</v>
          </cell>
          <cell r="U241">
            <v>13</v>
          </cell>
          <cell r="V241">
            <v>93019</v>
          </cell>
          <cell r="W241">
            <v>978819</v>
          </cell>
          <cell r="X241">
            <v>0</v>
          </cell>
          <cell r="Y241">
            <v>0</v>
          </cell>
          <cell r="Z241">
            <v>978819</v>
          </cell>
          <cell r="AA241">
            <v>0</v>
          </cell>
          <cell r="AC241">
            <v>978819</v>
          </cell>
          <cell r="AD241">
            <v>978819</v>
          </cell>
          <cell r="AE241">
            <v>0</v>
          </cell>
        </row>
        <row r="242">
          <cell r="B242">
            <v>2411</v>
          </cell>
          <cell r="C242" t="str">
            <v>CT1.2411</v>
          </cell>
          <cell r="D242" t="str">
            <v>24</v>
          </cell>
          <cell r="E242" t="str">
            <v>Nguyễn Thị Hoài Anh</v>
          </cell>
          <cell r="F242">
            <v>0</v>
          </cell>
          <cell r="G242">
            <v>88.9</v>
          </cell>
          <cell r="H242">
            <v>6000</v>
          </cell>
          <cell r="I242">
            <v>533400</v>
          </cell>
          <cell r="J242">
            <v>0</v>
          </cell>
          <cell r="K242">
            <v>0</v>
          </cell>
          <cell r="L242">
            <v>0</v>
          </cell>
          <cell r="M242">
            <v>2</v>
          </cell>
          <cell r="N242">
            <v>80000</v>
          </cell>
          <cell r="O242">
            <v>160000</v>
          </cell>
          <cell r="P242">
            <v>0</v>
          </cell>
          <cell r="Q242">
            <v>0</v>
          </cell>
          <cell r="R242">
            <v>0</v>
          </cell>
          <cell r="S242">
            <v>347</v>
          </cell>
          <cell r="T242">
            <v>355</v>
          </cell>
          <cell r="U242">
            <v>8</v>
          </cell>
          <cell r="V242">
            <v>54952</v>
          </cell>
          <cell r="W242">
            <v>748352</v>
          </cell>
          <cell r="X242">
            <v>0</v>
          </cell>
          <cell r="Y242">
            <v>0</v>
          </cell>
          <cell r="Z242">
            <v>748352</v>
          </cell>
          <cell r="AA242">
            <v>748352</v>
          </cell>
          <cell r="AC242">
            <v>0</v>
          </cell>
          <cell r="AD242">
            <v>0</v>
          </cell>
          <cell r="AE242">
            <v>0</v>
          </cell>
          <cell r="AH242">
            <v>748352</v>
          </cell>
          <cell r="AI242">
            <v>44810</v>
          </cell>
          <cell r="AJ242" t="str">
            <v>TT DV T9, phí gửi xe T9/2022, tiền nước sinh hoạt T08/2022</v>
          </cell>
        </row>
        <row r="243">
          <cell r="B243">
            <v>2501</v>
          </cell>
          <cell r="C243" t="str">
            <v>CT1.2501</v>
          </cell>
          <cell r="D243" t="str">
            <v>25</v>
          </cell>
          <cell r="E243" t="str">
            <v>Lê Diệu Hoa</v>
          </cell>
          <cell r="F243">
            <v>0</v>
          </cell>
          <cell r="G243">
            <v>88.9</v>
          </cell>
          <cell r="H243">
            <v>6000</v>
          </cell>
          <cell r="I243">
            <v>533400</v>
          </cell>
          <cell r="J243">
            <v>0</v>
          </cell>
          <cell r="K243">
            <v>0</v>
          </cell>
          <cell r="L243">
            <v>0</v>
          </cell>
          <cell r="M243">
            <v>1</v>
          </cell>
          <cell r="N243">
            <v>80000</v>
          </cell>
          <cell r="O243">
            <v>80000</v>
          </cell>
          <cell r="P243">
            <v>0</v>
          </cell>
          <cell r="Q243">
            <v>0</v>
          </cell>
          <cell r="R243">
            <v>0</v>
          </cell>
          <cell r="S243">
            <v>223</v>
          </cell>
          <cell r="T243">
            <v>226</v>
          </cell>
          <cell r="U243">
            <v>3</v>
          </cell>
          <cell r="V243">
            <v>20607</v>
          </cell>
          <cell r="W243">
            <v>634007</v>
          </cell>
          <cell r="X243">
            <v>0</v>
          </cell>
          <cell r="Y243">
            <v>0</v>
          </cell>
          <cell r="Z243">
            <v>634007</v>
          </cell>
          <cell r="AA243">
            <v>0</v>
          </cell>
          <cell r="AC243">
            <v>634007</v>
          </cell>
          <cell r="AD243">
            <v>634007</v>
          </cell>
          <cell r="AE243">
            <v>0</v>
          </cell>
        </row>
        <row r="244">
          <cell r="B244">
            <v>2502</v>
          </cell>
          <cell r="C244" t="str">
            <v>CT1.2502</v>
          </cell>
          <cell r="D244" t="str">
            <v>25</v>
          </cell>
          <cell r="E244" t="str">
            <v>Phùng Hoàng Lan</v>
          </cell>
          <cell r="F244">
            <v>0</v>
          </cell>
          <cell r="G244">
            <v>94.3</v>
          </cell>
          <cell r="H244">
            <v>6000</v>
          </cell>
          <cell r="I244">
            <v>565800</v>
          </cell>
          <cell r="J244">
            <v>1</v>
          </cell>
          <cell r="K244">
            <v>1600000</v>
          </cell>
          <cell r="L244">
            <v>1600000</v>
          </cell>
          <cell r="M244">
            <v>2</v>
          </cell>
          <cell r="N244">
            <v>80000</v>
          </cell>
          <cell r="O244">
            <v>160000</v>
          </cell>
          <cell r="P244">
            <v>0</v>
          </cell>
          <cell r="Q244">
            <v>0</v>
          </cell>
          <cell r="R244">
            <v>0</v>
          </cell>
          <cell r="S244">
            <v>511</v>
          </cell>
          <cell r="T244">
            <v>537</v>
          </cell>
          <cell r="U244">
            <v>26</v>
          </cell>
          <cell r="V244">
            <v>209603</v>
          </cell>
          <cell r="W244">
            <v>2535403</v>
          </cell>
          <cell r="X244">
            <v>0</v>
          </cell>
          <cell r="Y244">
            <v>0</v>
          </cell>
          <cell r="Z244">
            <v>2535403</v>
          </cell>
          <cell r="AA244">
            <v>0</v>
          </cell>
          <cell r="AC244">
            <v>2535403</v>
          </cell>
          <cell r="AD244">
            <v>2535403</v>
          </cell>
          <cell r="AE244">
            <v>0</v>
          </cell>
        </row>
        <row r="245">
          <cell r="B245">
            <v>2503</v>
          </cell>
          <cell r="C245" t="str">
            <v>CT1.2503</v>
          </cell>
          <cell r="D245" t="str">
            <v>25</v>
          </cell>
          <cell r="E245" t="str">
            <v>Phạm Khánh Hưng</v>
          </cell>
          <cell r="F245">
            <v>0</v>
          </cell>
          <cell r="G245">
            <v>65.8</v>
          </cell>
          <cell r="H245">
            <v>6000</v>
          </cell>
          <cell r="I245">
            <v>394800</v>
          </cell>
          <cell r="J245">
            <v>0</v>
          </cell>
          <cell r="K245">
            <v>0</v>
          </cell>
          <cell r="L245">
            <v>0</v>
          </cell>
          <cell r="M245">
            <v>1</v>
          </cell>
          <cell r="N245">
            <v>80000</v>
          </cell>
          <cell r="O245">
            <v>80000</v>
          </cell>
          <cell r="P245">
            <v>0</v>
          </cell>
          <cell r="Q245">
            <v>0</v>
          </cell>
          <cell r="R245">
            <v>0</v>
          </cell>
          <cell r="S245">
            <v>185</v>
          </cell>
          <cell r="T245">
            <v>189</v>
          </cell>
          <cell r="U245">
            <v>4</v>
          </cell>
          <cell r="V245">
            <v>27476</v>
          </cell>
          <cell r="W245">
            <v>502276</v>
          </cell>
          <cell r="X245">
            <v>0</v>
          </cell>
          <cell r="Y245">
            <v>0</v>
          </cell>
          <cell r="Z245">
            <v>502276</v>
          </cell>
          <cell r="AA245">
            <v>502276</v>
          </cell>
          <cell r="AC245">
            <v>0</v>
          </cell>
          <cell r="AD245">
            <v>0</v>
          </cell>
          <cell r="AE245">
            <v>0</v>
          </cell>
          <cell r="AH245">
            <v>502276</v>
          </cell>
          <cell r="AI245">
            <v>44810</v>
          </cell>
          <cell r="AJ245" t="str">
            <v>TT DV T9, phí gửi xe T9/2022, tiền nước sinh hoạt T08/2022</v>
          </cell>
        </row>
        <row r="246">
          <cell r="B246">
            <v>2504</v>
          </cell>
          <cell r="C246" t="str">
            <v>CT1.2504</v>
          </cell>
          <cell r="D246" t="str">
            <v>25</v>
          </cell>
          <cell r="E246" t="str">
            <v>Trần Thiện Thịnh</v>
          </cell>
          <cell r="F246">
            <v>0</v>
          </cell>
          <cell r="G246">
            <v>101.6</v>
          </cell>
          <cell r="H246">
            <v>6000</v>
          </cell>
          <cell r="I246">
            <v>609600</v>
          </cell>
          <cell r="J246">
            <v>1</v>
          </cell>
          <cell r="K246">
            <v>1600000</v>
          </cell>
          <cell r="L246">
            <v>1600000</v>
          </cell>
          <cell r="M246">
            <v>1</v>
          </cell>
          <cell r="N246">
            <v>80000</v>
          </cell>
          <cell r="O246">
            <v>80000</v>
          </cell>
          <cell r="P246">
            <v>1</v>
          </cell>
          <cell r="Q246">
            <v>0</v>
          </cell>
          <cell r="R246">
            <v>0</v>
          </cell>
          <cell r="S246">
            <v>204</v>
          </cell>
          <cell r="T246">
            <v>213</v>
          </cell>
          <cell r="U246">
            <v>9</v>
          </cell>
          <cell r="V246">
            <v>61821</v>
          </cell>
          <cell r="W246">
            <v>2351421</v>
          </cell>
          <cell r="X246">
            <v>0</v>
          </cell>
          <cell r="Y246">
            <v>0</v>
          </cell>
          <cell r="Z246">
            <v>2351421</v>
          </cell>
          <cell r="AA246">
            <v>2351421</v>
          </cell>
          <cell r="AC246">
            <v>0</v>
          </cell>
          <cell r="AD246">
            <v>0</v>
          </cell>
          <cell r="AE246">
            <v>0</v>
          </cell>
          <cell r="AH246">
            <v>2351421</v>
          </cell>
          <cell r="AI246">
            <v>44808</v>
          </cell>
          <cell r="AJ246" t="str">
            <v>TT DV T9, phí gửi xe T9/2022, tiền nước sinh hoạt T08/2022</v>
          </cell>
        </row>
        <row r="247">
          <cell r="B247">
            <v>2505</v>
          </cell>
          <cell r="C247" t="str">
            <v>CT1.2505</v>
          </cell>
          <cell r="D247" t="str">
            <v>25</v>
          </cell>
          <cell r="E247" t="str">
            <v>Cao Thị Băng Tâm</v>
          </cell>
          <cell r="F247">
            <v>0</v>
          </cell>
          <cell r="G247">
            <v>61.1</v>
          </cell>
          <cell r="H247">
            <v>6000</v>
          </cell>
          <cell r="I247">
            <v>366600</v>
          </cell>
          <cell r="J247">
            <v>0</v>
          </cell>
          <cell r="K247">
            <v>0</v>
          </cell>
          <cell r="L247">
            <v>0</v>
          </cell>
          <cell r="M247">
            <v>1</v>
          </cell>
          <cell r="N247">
            <v>80000</v>
          </cell>
          <cell r="O247">
            <v>80000</v>
          </cell>
          <cell r="P247">
            <v>0</v>
          </cell>
          <cell r="Q247">
            <v>0</v>
          </cell>
          <cell r="R247">
            <v>0</v>
          </cell>
          <cell r="S247">
            <v>89</v>
          </cell>
          <cell r="T247">
            <v>92</v>
          </cell>
          <cell r="U247">
            <v>3</v>
          </cell>
          <cell r="V247">
            <v>20607</v>
          </cell>
          <cell r="W247">
            <v>467207</v>
          </cell>
          <cell r="X247">
            <v>0</v>
          </cell>
          <cell r="Y247">
            <v>0</v>
          </cell>
          <cell r="Z247">
            <v>467207</v>
          </cell>
          <cell r="AA247">
            <v>0</v>
          </cell>
          <cell r="AC247">
            <v>467207</v>
          </cell>
          <cell r="AD247">
            <v>467207</v>
          </cell>
          <cell r="AE247">
            <v>0</v>
          </cell>
        </row>
        <row r="248">
          <cell r="B248">
            <v>2506</v>
          </cell>
          <cell r="C248" t="str">
            <v>CT1.2506</v>
          </cell>
          <cell r="D248" t="str">
            <v>25</v>
          </cell>
          <cell r="E248" t="str">
            <v xml:space="preserve">Trịnh Phú Công </v>
          </cell>
          <cell r="F248">
            <v>0</v>
          </cell>
          <cell r="G248">
            <v>72.3</v>
          </cell>
          <cell r="H248">
            <v>6000</v>
          </cell>
          <cell r="I248">
            <v>433800</v>
          </cell>
          <cell r="J248">
            <v>0</v>
          </cell>
          <cell r="K248">
            <v>0</v>
          </cell>
          <cell r="L248">
            <v>0</v>
          </cell>
          <cell r="M248">
            <v>2</v>
          </cell>
          <cell r="N248">
            <v>80000</v>
          </cell>
          <cell r="O248">
            <v>160000</v>
          </cell>
          <cell r="P248">
            <v>0</v>
          </cell>
          <cell r="Q248">
            <v>0</v>
          </cell>
          <cell r="R248">
            <v>0</v>
          </cell>
          <cell r="S248">
            <v>332</v>
          </cell>
          <cell r="T248">
            <v>343</v>
          </cell>
          <cell r="U248">
            <v>11</v>
          </cell>
          <cell r="V248">
            <v>76799</v>
          </cell>
          <cell r="W248">
            <v>670599</v>
          </cell>
          <cell r="X248">
            <v>0</v>
          </cell>
          <cell r="Y248">
            <v>0</v>
          </cell>
          <cell r="Z248">
            <v>670599</v>
          </cell>
          <cell r="AA248">
            <v>670599</v>
          </cell>
          <cell r="AC248">
            <v>0</v>
          </cell>
          <cell r="AD248">
            <v>0</v>
          </cell>
          <cell r="AE248">
            <v>0</v>
          </cell>
          <cell r="AH248">
            <v>670599</v>
          </cell>
          <cell r="AI248">
            <v>44805</v>
          </cell>
          <cell r="AJ248" t="str">
            <v>TT DV T9, phí gửi xe T9/2022, tiền nước sinh hoạt T08/2022</v>
          </cell>
        </row>
        <row r="249">
          <cell r="B249">
            <v>2507</v>
          </cell>
          <cell r="C249" t="str">
            <v>CT1.2507</v>
          </cell>
          <cell r="D249" t="str">
            <v>25</v>
          </cell>
          <cell r="E249" t="str">
            <v>Nguyễn Duy Hương</v>
          </cell>
          <cell r="F249">
            <v>0</v>
          </cell>
          <cell r="G249">
            <v>61.1</v>
          </cell>
          <cell r="H249">
            <v>6000</v>
          </cell>
          <cell r="I249">
            <v>366600</v>
          </cell>
          <cell r="J249">
            <v>0</v>
          </cell>
          <cell r="K249">
            <v>0</v>
          </cell>
          <cell r="L249">
            <v>0</v>
          </cell>
          <cell r="M249">
            <v>1</v>
          </cell>
          <cell r="N249">
            <v>80000</v>
          </cell>
          <cell r="O249">
            <v>80000</v>
          </cell>
          <cell r="P249">
            <v>0</v>
          </cell>
          <cell r="Q249">
            <v>0</v>
          </cell>
          <cell r="R249">
            <v>0</v>
          </cell>
          <cell r="S249">
            <v>495</v>
          </cell>
          <cell r="T249">
            <v>509</v>
          </cell>
          <cell r="U249">
            <v>14</v>
          </cell>
          <cell r="V249">
            <v>101129</v>
          </cell>
          <cell r="W249">
            <v>547729</v>
          </cell>
          <cell r="X249">
            <v>0</v>
          </cell>
          <cell r="Y249">
            <v>0</v>
          </cell>
          <cell r="Z249">
            <v>547729</v>
          </cell>
          <cell r="AA249">
            <v>0</v>
          </cell>
          <cell r="AC249">
            <v>547729</v>
          </cell>
          <cell r="AD249">
            <v>547729</v>
          </cell>
          <cell r="AE249">
            <v>0</v>
          </cell>
        </row>
        <row r="250">
          <cell r="B250">
            <v>2508</v>
          </cell>
          <cell r="C250" t="str">
            <v>CT1.2508</v>
          </cell>
          <cell r="D250" t="str">
            <v>25</v>
          </cell>
          <cell r="E250" t="str">
            <v>Nguyễn Văn Cường</v>
          </cell>
          <cell r="F250">
            <v>0</v>
          </cell>
          <cell r="G250">
            <v>101.6</v>
          </cell>
          <cell r="H250">
            <v>6000</v>
          </cell>
          <cell r="I250">
            <v>609600</v>
          </cell>
          <cell r="J250">
            <v>0</v>
          </cell>
          <cell r="K250">
            <v>0</v>
          </cell>
          <cell r="L250">
            <v>0</v>
          </cell>
          <cell r="M250">
            <v>3</v>
          </cell>
          <cell r="N250">
            <v>80000</v>
          </cell>
          <cell r="O250">
            <v>240000</v>
          </cell>
          <cell r="P250">
            <v>0</v>
          </cell>
          <cell r="Q250">
            <v>0</v>
          </cell>
          <cell r="R250">
            <v>0</v>
          </cell>
          <cell r="S250">
            <v>619</v>
          </cell>
          <cell r="T250">
            <v>645</v>
          </cell>
          <cell r="U250">
            <v>26</v>
          </cell>
          <cell r="V250">
            <v>209603</v>
          </cell>
          <cell r="W250">
            <v>1059203</v>
          </cell>
          <cell r="X250">
            <v>0</v>
          </cell>
          <cell r="Y250">
            <v>0</v>
          </cell>
          <cell r="Z250">
            <v>1059203</v>
          </cell>
          <cell r="AA250">
            <v>1059203</v>
          </cell>
          <cell r="AC250">
            <v>0</v>
          </cell>
          <cell r="AD250">
            <v>0</v>
          </cell>
          <cell r="AE250">
            <v>0</v>
          </cell>
          <cell r="AH250">
            <v>1059203</v>
          </cell>
          <cell r="AI250">
            <v>44810</v>
          </cell>
          <cell r="AJ250" t="str">
            <v>TT DV T9, phí gửi xe T9/2022, tiền nước sinh hoạt T08/2022</v>
          </cell>
        </row>
        <row r="251">
          <cell r="B251">
            <v>2509</v>
          </cell>
          <cell r="C251" t="str">
            <v>CT1.2509</v>
          </cell>
          <cell r="D251" t="str">
            <v>25</v>
          </cell>
          <cell r="E251" t="str">
            <v>Dương Văn Tiếp</v>
          </cell>
          <cell r="F251">
            <v>0</v>
          </cell>
          <cell r="G251">
            <v>65.8</v>
          </cell>
          <cell r="H251">
            <v>6000</v>
          </cell>
          <cell r="I251">
            <v>394800</v>
          </cell>
          <cell r="J251">
            <v>0</v>
          </cell>
          <cell r="K251">
            <v>0</v>
          </cell>
          <cell r="L251">
            <v>0</v>
          </cell>
          <cell r="M251">
            <v>5</v>
          </cell>
          <cell r="N251">
            <v>80000</v>
          </cell>
          <cell r="O251">
            <v>400000</v>
          </cell>
          <cell r="P251">
            <v>0</v>
          </cell>
          <cell r="Q251">
            <v>0</v>
          </cell>
          <cell r="R251">
            <v>0</v>
          </cell>
          <cell r="S251">
            <v>486</v>
          </cell>
          <cell r="T251">
            <v>506</v>
          </cell>
          <cell r="U251">
            <v>20</v>
          </cell>
          <cell r="V251">
            <v>149789</v>
          </cell>
          <cell r="W251">
            <v>944589</v>
          </cell>
          <cell r="X251">
            <v>0</v>
          </cell>
          <cell r="Y251">
            <v>0</v>
          </cell>
          <cell r="Z251">
            <v>944589</v>
          </cell>
          <cell r="AA251">
            <v>0</v>
          </cell>
          <cell r="AC251">
            <v>944589</v>
          </cell>
          <cell r="AD251">
            <v>944589</v>
          </cell>
          <cell r="AE251">
            <v>0</v>
          </cell>
          <cell r="AK251" t="str">
            <v>Huỷ 1XM từ T9/2022. Từ T10 còn 4XM</v>
          </cell>
        </row>
        <row r="252">
          <cell r="B252">
            <v>2510</v>
          </cell>
          <cell r="C252" t="str">
            <v>CT1.2510</v>
          </cell>
          <cell r="D252" t="str">
            <v>25</v>
          </cell>
          <cell r="E252" t="str">
            <v xml:space="preserve">Nguyễn Thị Hiền </v>
          </cell>
          <cell r="F252">
            <v>0</v>
          </cell>
          <cell r="G252">
            <v>94.3</v>
          </cell>
          <cell r="H252">
            <v>6000</v>
          </cell>
          <cell r="I252">
            <v>565800</v>
          </cell>
          <cell r="J252">
            <v>1</v>
          </cell>
          <cell r="K252">
            <v>1600000</v>
          </cell>
          <cell r="L252">
            <v>1600000</v>
          </cell>
          <cell r="M252">
            <v>2</v>
          </cell>
          <cell r="N252">
            <v>80000</v>
          </cell>
          <cell r="O252">
            <v>160000</v>
          </cell>
          <cell r="P252">
            <v>1</v>
          </cell>
          <cell r="Q252">
            <v>0</v>
          </cell>
          <cell r="R252">
            <v>0</v>
          </cell>
          <cell r="S252">
            <v>458</v>
          </cell>
          <cell r="T252">
            <v>472</v>
          </cell>
          <cell r="U252">
            <v>14</v>
          </cell>
          <cell r="V252">
            <v>101129</v>
          </cell>
          <cell r="W252">
            <v>2426929</v>
          </cell>
          <cell r="X252">
            <v>0</v>
          </cell>
          <cell r="Y252">
            <v>0</v>
          </cell>
          <cell r="Z252">
            <v>2426929</v>
          </cell>
          <cell r="AA252">
            <v>2426929</v>
          </cell>
          <cell r="AC252">
            <v>0</v>
          </cell>
          <cell r="AD252">
            <v>0</v>
          </cell>
          <cell r="AE252">
            <v>0</v>
          </cell>
          <cell r="AH252">
            <v>2426929</v>
          </cell>
          <cell r="AI252">
            <v>44805</v>
          </cell>
          <cell r="AJ252" t="str">
            <v>TT DV T9, phí gửi xe T9/2022, tiền nước sinh hoạt T08/2022</v>
          </cell>
        </row>
        <row r="253">
          <cell r="B253">
            <v>2511</v>
          </cell>
          <cell r="C253" t="str">
            <v>CT1.2511</v>
          </cell>
          <cell r="D253" t="str">
            <v>25</v>
          </cell>
          <cell r="E253" t="str">
            <v>Quế Đình Mãn</v>
          </cell>
          <cell r="F253">
            <v>0</v>
          </cell>
          <cell r="G253">
            <v>88.9</v>
          </cell>
          <cell r="H253">
            <v>6000</v>
          </cell>
          <cell r="I253">
            <v>533400</v>
          </cell>
          <cell r="J253">
            <v>0</v>
          </cell>
          <cell r="K253">
            <v>0</v>
          </cell>
          <cell r="L253">
            <v>0</v>
          </cell>
          <cell r="M253">
            <v>1</v>
          </cell>
          <cell r="N253">
            <v>80000</v>
          </cell>
          <cell r="O253">
            <v>80000</v>
          </cell>
          <cell r="P253">
            <v>1</v>
          </cell>
          <cell r="Q253">
            <v>0</v>
          </cell>
          <cell r="R253">
            <v>0</v>
          </cell>
          <cell r="S253">
            <v>398</v>
          </cell>
          <cell r="T253">
            <v>411</v>
          </cell>
          <cell r="U253">
            <v>13</v>
          </cell>
          <cell r="V253">
            <v>93019</v>
          </cell>
          <cell r="W253">
            <v>706419</v>
          </cell>
          <cell r="X253">
            <v>0</v>
          </cell>
          <cell r="Y253">
            <v>0</v>
          </cell>
          <cell r="Z253">
            <v>706419</v>
          </cell>
          <cell r="AA253">
            <v>706419</v>
          </cell>
          <cell r="AC253">
            <v>0</v>
          </cell>
          <cell r="AD253">
            <v>0</v>
          </cell>
          <cell r="AE253">
            <v>0</v>
          </cell>
          <cell r="AH253">
            <v>706419</v>
          </cell>
          <cell r="AI253">
            <v>44804</v>
          </cell>
          <cell r="AJ253" t="str">
            <v>TT DV T9, phí gửi xe T9/2022, tiền nước sinh hoạt T08/2022</v>
          </cell>
        </row>
        <row r="254">
          <cell r="B254">
            <v>2601</v>
          </cell>
          <cell r="C254" t="str">
            <v>CT1.2601</v>
          </cell>
          <cell r="D254" t="str">
            <v>26</v>
          </cell>
          <cell r="E254" t="str">
            <v>Trịnh Thị Loan</v>
          </cell>
          <cell r="F254">
            <v>0</v>
          </cell>
          <cell r="G254">
            <v>88.9</v>
          </cell>
          <cell r="H254">
            <v>6000</v>
          </cell>
          <cell r="I254">
            <v>533400</v>
          </cell>
          <cell r="J254">
            <v>0</v>
          </cell>
          <cell r="K254">
            <v>0</v>
          </cell>
          <cell r="L254">
            <v>0</v>
          </cell>
          <cell r="M254">
            <v>2</v>
          </cell>
          <cell r="N254">
            <v>80000</v>
          </cell>
          <cell r="O254">
            <v>160000</v>
          </cell>
          <cell r="P254">
            <v>0</v>
          </cell>
          <cell r="Q254">
            <v>0</v>
          </cell>
          <cell r="R254">
            <v>0</v>
          </cell>
          <cell r="S254">
            <v>359</v>
          </cell>
          <cell r="T254">
            <v>373</v>
          </cell>
          <cell r="U254">
            <v>14</v>
          </cell>
          <cell r="V254">
            <v>101129</v>
          </cell>
          <cell r="W254">
            <v>794529</v>
          </cell>
          <cell r="X254">
            <v>0</v>
          </cell>
          <cell r="Y254">
            <v>0</v>
          </cell>
          <cell r="Z254">
            <v>794529</v>
          </cell>
          <cell r="AA254">
            <v>0</v>
          </cell>
          <cell r="AC254">
            <v>794529</v>
          </cell>
          <cell r="AD254">
            <v>794529</v>
          </cell>
          <cell r="AE254">
            <v>0</v>
          </cell>
        </row>
        <row r="255">
          <cell r="B255">
            <v>2602</v>
          </cell>
          <cell r="C255" t="str">
            <v>CT1.2602</v>
          </cell>
          <cell r="D255" t="str">
            <v>26</v>
          </cell>
          <cell r="E255" t="str">
            <v>Phạm Lương Bạo</v>
          </cell>
          <cell r="F255">
            <v>0</v>
          </cell>
          <cell r="G255">
            <v>94.3</v>
          </cell>
          <cell r="H255">
            <v>6000</v>
          </cell>
          <cell r="I255">
            <v>565800</v>
          </cell>
          <cell r="J255">
            <v>1</v>
          </cell>
          <cell r="K255">
            <v>1600000</v>
          </cell>
          <cell r="L255">
            <v>1600000</v>
          </cell>
          <cell r="M255">
            <v>2</v>
          </cell>
          <cell r="N255">
            <v>80000</v>
          </cell>
          <cell r="O255">
            <v>160000</v>
          </cell>
          <cell r="P255">
            <v>1</v>
          </cell>
          <cell r="Q255">
            <v>0</v>
          </cell>
          <cell r="R255">
            <v>0</v>
          </cell>
          <cell r="S255">
            <v>298</v>
          </cell>
          <cell r="T255">
            <v>318</v>
          </cell>
          <cell r="U255">
            <v>20</v>
          </cell>
          <cell r="V255">
            <v>149789</v>
          </cell>
          <cell r="W255">
            <v>2475589</v>
          </cell>
          <cell r="X255">
            <v>0</v>
          </cell>
          <cell r="Y255">
            <v>0</v>
          </cell>
          <cell r="Z255">
            <v>2475589</v>
          </cell>
          <cell r="AA255">
            <v>0</v>
          </cell>
          <cell r="AC255">
            <v>2475589</v>
          </cell>
          <cell r="AD255">
            <v>2475589</v>
          </cell>
          <cell r="AE255">
            <v>0</v>
          </cell>
        </row>
        <row r="256">
          <cell r="B256">
            <v>2603</v>
          </cell>
          <cell r="C256" t="str">
            <v>CT1.2603</v>
          </cell>
          <cell r="D256" t="str">
            <v>26</v>
          </cell>
          <cell r="E256" t="str">
            <v>Trịnh Ngọc Lan</v>
          </cell>
          <cell r="F256">
            <v>0</v>
          </cell>
          <cell r="G256">
            <v>65.8</v>
          </cell>
          <cell r="H256">
            <v>6000</v>
          </cell>
          <cell r="I256">
            <v>394800</v>
          </cell>
          <cell r="J256">
            <v>0</v>
          </cell>
          <cell r="K256">
            <v>0</v>
          </cell>
          <cell r="L256">
            <v>0</v>
          </cell>
          <cell r="M256">
            <v>1</v>
          </cell>
          <cell r="N256">
            <v>80000</v>
          </cell>
          <cell r="O256">
            <v>80000</v>
          </cell>
          <cell r="P256">
            <v>0</v>
          </cell>
          <cell r="Q256">
            <v>0</v>
          </cell>
          <cell r="R256">
            <v>0</v>
          </cell>
          <cell r="S256">
            <v>221</v>
          </cell>
          <cell r="T256">
            <v>224</v>
          </cell>
          <cell r="U256">
            <v>3</v>
          </cell>
          <cell r="V256">
            <v>20607</v>
          </cell>
          <cell r="W256">
            <v>495407</v>
          </cell>
          <cell r="X256">
            <v>0</v>
          </cell>
          <cell r="Y256">
            <v>0</v>
          </cell>
          <cell r="Z256">
            <v>495407</v>
          </cell>
          <cell r="AA256">
            <v>0</v>
          </cell>
          <cell r="AC256">
            <v>495407</v>
          </cell>
          <cell r="AD256">
            <v>495407</v>
          </cell>
          <cell r="AE256">
            <v>0</v>
          </cell>
        </row>
        <row r="257">
          <cell r="B257">
            <v>2604</v>
          </cell>
          <cell r="C257" t="str">
            <v>CT1.2604</v>
          </cell>
          <cell r="D257" t="str">
            <v>26</v>
          </cell>
          <cell r="E257" t="str">
            <v>Trần Văn Giản</v>
          </cell>
          <cell r="F257">
            <v>0</v>
          </cell>
          <cell r="G257">
            <v>101.6</v>
          </cell>
          <cell r="H257">
            <v>6000</v>
          </cell>
          <cell r="I257">
            <v>609600</v>
          </cell>
          <cell r="J257">
            <v>1</v>
          </cell>
          <cell r="K257">
            <v>1600000</v>
          </cell>
          <cell r="L257">
            <v>1600000</v>
          </cell>
          <cell r="M257">
            <v>1</v>
          </cell>
          <cell r="N257">
            <v>80000</v>
          </cell>
          <cell r="O257">
            <v>80000</v>
          </cell>
          <cell r="P257">
            <v>1</v>
          </cell>
          <cell r="Q257">
            <v>0</v>
          </cell>
          <cell r="R257">
            <v>0</v>
          </cell>
          <cell r="S257">
            <v>312</v>
          </cell>
          <cell r="T257">
            <v>324</v>
          </cell>
          <cell r="U257">
            <v>12</v>
          </cell>
          <cell r="V257">
            <v>84909</v>
          </cell>
          <cell r="W257">
            <v>2374509</v>
          </cell>
          <cell r="X257">
            <v>0</v>
          </cell>
          <cell r="Y257">
            <v>0</v>
          </cell>
          <cell r="Z257">
            <v>2374509</v>
          </cell>
          <cell r="AA257">
            <v>2374509</v>
          </cell>
          <cell r="AC257">
            <v>0</v>
          </cell>
          <cell r="AD257">
            <v>0</v>
          </cell>
          <cell r="AE257">
            <v>0</v>
          </cell>
          <cell r="AG257">
            <v>2374509</v>
          </cell>
          <cell r="AI257">
            <v>44809</v>
          </cell>
          <cell r="AJ257" t="str">
            <v>TT DV T9, phí gửi xe T9/2022, tiền nước sinh hoạt T08/2022</v>
          </cell>
        </row>
        <row r="258">
          <cell r="B258">
            <v>2605</v>
          </cell>
          <cell r="C258" t="str">
            <v>CT1.2605</v>
          </cell>
          <cell r="D258" t="str">
            <v>26</v>
          </cell>
          <cell r="E258" t="str">
            <v>Nguyễn Ngọc Linh</v>
          </cell>
          <cell r="F258">
            <v>0</v>
          </cell>
          <cell r="G258">
            <v>61.1</v>
          </cell>
          <cell r="H258">
            <v>6000</v>
          </cell>
          <cell r="I258">
            <v>366600</v>
          </cell>
          <cell r="J258">
            <v>0</v>
          </cell>
          <cell r="K258">
            <v>0</v>
          </cell>
          <cell r="L258">
            <v>0</v>
          </cell>
          <cell r="M258">
            <v>2</v>
          </cell>
          <cell r="N258">
            <v>80000</v>
          </cell>
          <cell r="O258">
            <v>160000</v>
          </cell>
          <cell r="P258">
            <v>0</v>
          </cell>
          <cell r="Q258">
            <v>0</v>
          </cell>
          <cell r="R258">
            <v>0</v>
          </cell>
          <cell r="S258">
            <v>360</v>
          </cell>
          <cell r="T258">
            <v>375</v>
          </cell>
          <cell r="U258">
            <v>15</v>
          </cell>
          <cell r="V258">
            <v>109239</v>
          </cell>
          <cell r="W258">
            <v>635839</v>
          </cell>
          <cell r="X258">
            <v>0</v>
          </cell>
          <cell r="Y258">
            <v>0</v>
          </cell>
          <cell r="Z258">
            <v>635839</v>
          </cell>
          <cell r="AA258">
            <v>635839</v>
          </cell>
          <cell r="AC258">
            <v>0</v>
          </cell>
          <cell r="AD258">
            <v>0</v>
          </cell>
          <cell r="AE258">
            <v>0</v>
          </cell>
          <cell r="AH258">
            <v>635839</v>
          </cell>
          <cell r="AI258">
            <v>44804</v>
          </cell>
          <cell r="AJ258" t="str">
            <v>TT DV T9, phí gửi xe T9/2022, tiền nước sinh hoạt T08/2022</v>
          </cell>
        </row>
        <row r="259">
          <cell r="B259">
            <v>2606</v>
          </cell>
          <cell r="C259" t="str">
            <v>CT1.2606</v>
          </cell>
          <cell r="D259" t="str">
            <v>26</v>
          </cell>
          <cell r="E259" t="str">
            <v>Lê Thị Thu Hồng</v>
          </cell>
          <cell r="F259">
            <v>0</v>
          </cell>
          <cell r="G259">
            <v>72.3</v>
          </cell>
          <cell r="H259">
            <v>6000</v>
          </cell>
          <cell r="I259">
            <v>433800</v>
          </cell>
          <cell r="J259">
            <v>1</v>
          </cell>
          <cell r="K259">
            <v>1600000</v>
          </cell>
          <cell r="L259">
            <v>1600000</v>
          </cell>
          <cell r="M259">
            <v>2</v>
          </cell>
          <cell r="N259">
            <v>80000</v>
          </cell>
          <cell r="O259">
            <v>160000</v>
          </cell>
          <cell r="P259">
            <v>0</v>
          </cell>
          <cell r="Q259">
            <v>0</v>
          </cell>
          <cell r="R259">
            <v>0</v>
          </cell>
          <cell r="S259">
            <v>292</v>
          </cell>
          <cell r="T259">
            <v>301</v>
          </cell>
          <cell r="U259">
            <v>9</v>
          </cell>
          <cell r="V259">
            <v>61821</v>
          </cell>
          <cell r="W259">
            <v>2255621</v>
          </cell>
          <cell r="X259">
            <v>0</v>
          </cell>
          <cell r="Y259">
            <v>0</v>
          </cell>
          <cell r="Z259">
            <v>2255621</v>
          </cell>
          <cell r="AA259">
            <v>0</v>
          </cell>
          <cell r="AC259">
            <v>2255621</v>
          </cell>
          <cell r="AD259">
            <v>2255621</v>
          </cell>
          <cell r="AE259">
            <v>0</v>
          </cell>
        </row>
        <row r="260">
          <cell r="B260">
            <v>2607</v>
          </cell>
          <cell r="C260" t="str">
            <v>CT1.2607</v>
          </cell>
          <cell r="D260" t="str">
            <v>26</v>
          </cell>
          <cell r="E260" t="str">
            <v>Nguyễn Phương Nam</v>
          </cell>
          <cell r="F260">
            <v>0</v>
          </cell>
          <cell r="G260">
            <v>61.1</v>
          </cell>
          <cell r="H260">
            <v>6000</v>
          </cell>
          <cell r="I260">
            <v>366600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1</v>
          </cell>
          <cell r="Q260">
            <v>0</v>
          </cell>
          <cell r="R260">
            <v>0</v>
          </cell>
          <cell r="S260">
            <v>303</v>
          </cell>
          <cell r="T260">
            <v>313</v>
          </cell>
          <cell r="U260">
            <v>10</v>
          </cell>
          <cell r="V260">
            <v>68690</v>
          </cell>
          <cell r="W260">
            <v>435290</v>
          </cell>
          <cell r="X260">
            <v>0</v>
          </cell>
          <cell r="Y260">
            <v>0</v>
          </cell>
          <cell r="Z260">
            <v>435290</v>
          </cell>
          <cell r="AA260">
            <v>435290</v>
          </cell>
          <cell r="AC260">
            <v>0</v>
          </cell>
          <cell r="AD260">
            <v>0</v>
          </cell>
          <cell r="AE260">
            <v>0</v>
          </cell>
          <cell r="AH260">
            <v>435290</v>
          </cell>
          <cell r="AI260">
            <v>44805</v>
          </cell>
          <cell r="AJ260" t="str">
            <v>TT DV T9, phí gửi xe T9/2022, tiền nước sinh hoạt T08/2022</v>
          </cell>
        </row>
        <row r="261">
          <cell r="B261">
            <v>2608</v>
          </cell>
          <cell r="C261" t="str">
            <v>CT1.2608</v>
          </cell>
          <cell r="D261" t="str">
            <v>26</v>
          </cell>
          <cell r="E261" t="str">
            <v>Lê Chí Dũng</v>
          </cell>
          <cell r="F261">
            <v>0</v>
          </cell>
          <cell r="G261">
            <v>101.6</v>
          </cell>
          <cell r="H261">
            <v>6000</v>
          </cell>
          <cell r="I261">
            <v>609600</v>
          </cell>
          <cell r="J261">
            <v>1</v>
          </cell>
          <cell r="K261">
            <v>1600000</v>
          </cell>
          <cell r="L261">
            <v>1600000</v>
          </cell>
          <cell r="M261">
            <v>1</v>
          </cell>
          <cell r="N261">
            <v>80000</v>
          </cell>
          <cell r="O261">
            <v>80000</v>
          </cell>
          <cell r="P261">
            <v>0</v>
          </cell>
          <cell r="Q261">
            <v>0</v>
          </cell>
          <cell r="R261">
            <v>0</v>
          </cell>
          <cell r="S261">
            <v>535</v>
          </cell>
          <cell r="T261">
            <v>551</v>
          </cell>
          <cell r="U261">
            <v>16</v>
          </cell>
          <cell r="V261">
            <v>117349</v>
          </cell>
          <cell r="W261">
            <v>2406949</v>
          </cell>
          <cell r="X261">
            <v>0</v>
          </cell>
          <cell r="Y261">
            <v>0</v>
          </cell>
          <cell r="Z261">
            <v>2406949</v>
          </cell>
          <cell r="AA261">
            <v>2406949</v>
          </cell>
          <cell r="AC261">
            <v>0</v>
          </cell>
          <cell r="AD261">
            <v>0</v>
          </cell>
          <cell r="AE261">
            <v>0</v>
          </cell>
          <cell r="AG261">
            <v>2406949</v>
          </cell>
          <cell r="AI261">
            <v>44810</v>
          </cell>
          <cell r="AJ261" t="str">
            <v>TT DV T9, phí gửi xe T9/2022, tiền nước sinh hoạt T08/2022</v>
          </cell>
        </row>
        <row r="262">
          <cell r="B262">
            <v>2609</v>
          </cell>
          <cell r="C262" t="str">
            <v>CT1.2609</v>
          </cell>
          <cell r="D262" t="str">
            <v>26</v>
          </cell>
          <cell r="E262" t="str">
            <v>Thế Thị Hoa</v>
          </cell>
          <cell r="F262">
            <v>0</v>
          </cell>
          <cell r="G262">
            <v>65.8</v>
          </cell>
          <cell r="H262">
            <v>6000</v>
          </cell>
          <cell r="I262">
            <v>394800</v>
          </cell>
          <cell r="J262">
            <v>0</v>
          </cell>
          <cell r="K262">
            <v>0</v>
          </cell>
          <cell r="L262">
            <v>0</v>
          </cell>
          <cell r="M262">
            <v>1</v>
          </cell>
          <cell r="N262">
            <v>80000</v>
          </cell>
          <cell r="O262">
            <v>80000</v>
          </cell>
          <cell r="P262">
            <v>0</v>
          </cell>
          <cell r="Q262">
            <v>0</v>
          </cell>
          <cell r="R262">
            <v>0</v>
          </cell>
          <cell r="S262">
            <v>322</v>
          </cell>
          <cell r="T262">
            <v>328</v>
          </cell>
          <cell r="U262">
            <v>6</v>
          </cell>
          <cell r="V262">
            <v>41214</v>
          </cell>
          <cell r="W262">
            <v>516014</v>
          </cell>
          <cell r="X262">
            <v>0</v>
          </cell>
          <cell r="Y262">
            <v>0</v>
          </cell>
          <cell r="Z262">
            <v>516014</v>
          </cell>
          <cell r="AA262">
            <v>0</v>
          </cell>
          <cell r="AC262">
            <v>516014</v>
          </cell>
          <cell r="AD262">
            <v>516014</v>
          </cell>
          <cell r="AE262">
            <v>0</v>
          </cell>
        </row>
        <row r="263">
          <cell r="B263">
            <v>2610</v>
          </cell>
          <cell r="C263" t="str">
            <v>CT1.2610</v>
          </cell>
          <cell r="D263" t="str">
            <v>26</v>
          </cell>
          <cell r="E263" t="str">
            <v>Bùi Ngọc Diệp</v>
          </cell>
          <cell r="F263">
            <v>0</v>
          </cell>
          <cell r="G263">
            <v>94.3</v>
          </cell>
          <cell r="H263">
            <v>6000</v>
          </cell>
          <cell r="I263">
            <v>565800</v>
          </cell>
          <cell r="J263">
            <v>1</v>
          </cell>
          <cell r="K263">
            <v>1600000</v>
          </cell>
          <cell r="L263">
            <v>1600000</v>
          </cell>
          <cell r="M263">
            <v>3</v>
          </cell>
          <cell r="N263">
            <v>80000</v>
          </cell>
          <cell r="O263">
            <v>240000</v>
          </cell>
          <cell r="P263">
            <v>0</v>
          </cell>
          <cell r="Q263">
            <v>0</v>
          </cell>
          <cell r="R263">
            <v>0</v>
          </cell>
          <cell r="S263">
            <v>423</v>
          </cell>
          <cell r="T263">
            <v>442</v>
          </cell>
          <cell r="U263">
            <v>19</v>
          </cell>
          <cell r="V263">
            <v>141679</v>
          </cell>
          <cell r="W263">
            <v>2547479</v>
          </cell>
          <cell r="X263">
            <v>0</v>
          </cell>
          <cell r="Y263">
            <v>0</v>
          </cell>
          <cell r="Z263">
            <v>2547479</v>
          </cell>
          <cell r="AA263">
            <v>2547479</v>
          </cell>
          <cell r="AC263">
            <v>0</v>
          </cell>
          <cell r="AD263">
            <v>0</v>
          </cell>
          <cell r="AE263">
            <v>0</v>
          </cell>
          <cell r="AH263">
            <v>2547479</v>
          </cell>
          <cell r="AI263">
            <v>44807</v>
          </cell>
          <cell r="AJ263" t="str">
            <v>TT DV T9, phí gửi xe T9/2022, tiền nước sinh hoạt T08/2022</v>
          </cell>
        </row>
        <row r="264">
          <cell r="B264">
            <v>2611</v>
          </cell>
          <cell r="C264" t="str">
            <v>CT1.2611</v>
          </cell>
          <cell r="D264" t="str">
            <v>26</v>
          </cell>
          <cell r="E264" t="str">
            <v>Cao Lê Tùng</v>
          </cell>
          <cell r="F264">
            <v>0</v>
          </cell>
          <cell r="G264">
            <v>88.9</v>
          </cell>
          <cell r="H264">
            <v>6000</v>
          </cell>
          <cell r="I264">
            <v>533400</v>
          </cell>
          <cell r="J264">
            <v>0</v>
          </cell>
          <cell r="K264">
            <v>0</v>
          </cell>
          <cell r="L264">
            <v>0</v>
          </cell>
          <cell r="M264">
            <v>2</v>
          </cell>
          <cell r="N264">
            <v>80000</v>
          </cell>
          <cell r="O264">
            <v>160000</v>
          </cell>
          <cell r="P264">
            <v>0</v>
          </cell>
          <cell r="Q264">
            <v>0</v>
          </cell>
          <cell r="R264">
            <v>0</v>
          </cell>
          <cell r="S264">
            <v>154</v>
          </cell>
          <cell r="T264">
            <v>160</v>
          </cell>
          <cell r="U264">
            <v>6</v>
          </cell>
          <cell r="V264">
            <v>41214</v>
          </cell>
          <cell r="W264">
            <v>734614</v>
          </cell>
          <cell r="X264">
            <v>0</v>
          </cell>
          <cell r="Y264">
            <v>0</v>
          </cell>
          <cell r="Z264">
            <v>734614</v>
          </cell>
          <cell r="AA264">
            <v>734614</v>
          </cell>
          <cell r="AC264">
            <v>0</v>
          </cell>
          <cell r="AD264">
            <v>0</v>
          </cell>
          <cell r="AE264">
            <v>0</v>
          </cell>
          <cell r="AH264">
            <v>734614</v>
          </cell>
          <cell r="AI264">
            <v>44808</v>
          </cell>
          <cell r="AJ264" t="str">
            <v>TT DV T9, phí gửi xe T9/2022, tiền nước sinh hoạt T08/2022</v>
          </cell>
        </row>
        <row r="265">
          <cell r="B265">
            <v>2701</v>
          </cell>
          <cell r="C265" t="str">
            <v>CT1.2701</v>
          </cell>
          <cell r="D265" t="str">
            <v>27</v>
          </cell>
          <cell r="E265" t="str">
            <v xml:space="preserve">Trần Thị Vinh </v>
          </cell>
          <cell r="F265">
            <v>0</v>
          </cell>
          <cell r="G265">
            <v>88.9</v>
          </cell>
          <cell r="H265">
            <v>6000</v>
          </cell>
          <cell r="I265">
            <v>533400</v>
          </cell>
          <cell r="J265">
            <v>1</v>
          </cell>
          <cell r="K265">
            <v>1600000</v>
          </cell>
          <cell r="L265">
            <v>1600000</v>
          </cell>
          <cell r="M265">
            <v>2</v>
          </cell>
          <cell r="N265">
            <v>80000</v>
          </cell>
          <cell r="O265">
            <v>160000</v>
          </cell>
          <cell r="P265">
            <v>0</v>
          </cell>
          <cell r="Q265">
            <v>0</v>
          </cell>
          <cell r="R265">
            <v>0</v>
          </cell>
          <cell r="S265">
            <v>592</v>
          </cell>
          <cell r="T265">
            <v>607</v>
          </cell>
          <cell r="U265">
            <v>15</v>
          </cell>
          <cell r="V265">
            <v>109239</v>
          </cell>
          <cell r="W265">
            <v>2402639</v>
          </cell>
          <cell r="X265">
            <v>0</v>
          </cell>
          <cell r="Y265">
            <v>0</v>
          </cell>
          <cell r="Z265">
            <v>2402639</v>
          </cell>
          <cell r="AA265">
            <v>0</v>
          </cell>
          <cell r="AC265">
            <v>2402639</v>
          </cell>
          <cell r="AD265">
            <v>2402639</v>
          </cell>
          <cell r="AE265">
            <v>0</v>
          </cell>
        </row>
        <row r="266">
          <cell r="B266">
            <v>2702</v>
          </cell>
          <cell r="C266" t="str">
            <v>CT1.2702</v>
          </cell>
          <cell r="D266" t="str">
            <v>27</v>
          </cell>
          <cell r="E266" t="str">
            <v>Nguyễn Thế Dũng</v>
          </cell>
          <cell r="F266">
            <v>0</v>
          </cell>
          <cell r="G266">
            <v>94.3</v>
          </cell>
          <cell r="H266">
            <v>6000</v>
          </cell>
          <cell r="I266">
            <v>565800</v>
          </cell>
          <cell r="J266">
            <v>0</v>
          </cell>
          <cell r="K266">
            <v>0</v>
          </cell>
          <cell r="L266">
            <v>0</v>
          </cell>
          <cell r="M266">
            <v>1</v>
          </cell>
          <cell r="N266">
            <v>80000</v>
          </cell>
          <cell r="O266">
            <v>80000</v>
          </cell>
          <cell r="P266">
            <v>0</v>
          </cell>
          <cell r="Q266">
            <v>0</v>
          </cell>
          <cell r="R266">
            <v>0</v>
          </cell>
          <cell r="S266">
            <v>414</v>
          </cell>
          <cell r="T266">
            <v>423</v>
          </cell>
          <cell r="U266">
            <v>9</v>
          </cell>
          <cell r="V266">
            <v>61821</v>
          </cell>
          <cell r="W266">
            <v>707621</v>
          </cell>
          <cell r="X266">
            <v>0</v>
          </cell>
          <cell r="Y266">
            <v>0</v>
          </cell>
          <cell r="Z266">
            <v>707621</v>
          </cell>
          <cell r="AA266">
            <v>0</v>
          </cell>
          <cell r="AC266">
            <v>707621</v>
          </cell>
          <cell r="AD266">
            <v>707621</v>
          </cell>
          <cell r="AE266">
            <v>0</v>
          </cell>
        </row>
        <row r="267">
          <cell r="B267">
            <v>2703</v>
          </cell>
          <cell r="C267" t="str">
            <v>CT1.2703</v>
          </cell>
          <cell r="D267" t="str">
            <v>27</v>
          </cell>
          <cell r="E267" t="str">
            <v>Nguyễn Mậu Khánh</v>
          </cell>
          <cell r="F267">
            <v>0</v>
          </cell>
          <cell r="G267">
            <v>65.8</v>
          </cell>
          <cell r="H267">
            <v>6000</v>
          </cell>
          <cell r="I267">
            <v>394800</v>
          </cell>
          <cell r="J267">
            <v>0</v>
          </cell>
          <cell r="K267">
            <v>0</v>
          </cell>
          <cell r="L267">
            <v>0</v>
          </cell>
          <cell r="M267">
            <v>2</v>
          </cell>
          <cell r="N267">
            <v>80000</v>
          </cell>
          <cell r="O267">
            <v>160000</v>
          </cell>
          <cell r="P267">
            <v>0</v>
          </cell>
          <cell r="Q267">
            <v>0</v>
          </cell>
          <cell r="R267">
            <v>0</v>
          </cell>
          <cell r="S267">
            <v>400</v>
          </cell>
          <cell r="T267">
            <v>410</v>
          </cell>
          <cell r="U267">
            <v>10</v>
          </cell>
          <cell r="V267">
            <v>68690</v>
          </cell>
          <cell r="W267">
            <v>623490</v>
          </cell>
          <cell r="X267">
            <v>0</v>
          </cell>
          <cell r="Y267">
            <v>0</v>
          </cell>
          <cell r="Z267">
            <v>623490</v>
          </cell>
          <cell r="AA267">
            <v>623490</v>
          </cell>
          <cell r="AC267">
            <v>0</v>
          </cell>
          <cell r="AD267">
            <v>0</v>
          </cell>
          <cell r="AE267">
            <v>0</v>
          </cell>
          <cell r="AH267">
            <v>623490</v>
          </cell>
          <cell r="AI267">
            <v>44805</v>
          </cell>
          <cell r="AJ267" t="str">
            <v>TT DV T9, phí gửi xe T9/2022, tiền nước sinh hoạt T08/2022</v>
          </cell>
        </row>
        <row r="268">
          <cell r="B268">
            <v>2704</v>
          </cell>
          <cell r="C268" t="str">
            <v>CT1.2704</v>
          </cell>
          <cell r="D268" t="str">
            <v>27</v>
          </cell>
          <cell r="E268" t="str">
            <v>Phạm Minh Điển</v>
          </cell>
          <cell r="F268">
            <v>0</v>
          </cell>
          <cell r="G268">
            <v>101.6</v>
          </cell>
          <cell r="H268">
            <v>6000</v>
          </cell>
          <cell r="I268">
            <v>609600</v>
          </cell>
          <cell r="J268">
            <v>1</v>
          </cell>
          <cell r="K268">
            <v>1600000</v>
          </cell>
          <cell r="L268">
            <v>1600000</v>
          </cell>
          <cell r="M268">
            <v>2</v>
          </cell>
          <cell r="N268">
            <v>80000</v>
          </cell>
          <cell r="O268">
            <v>160000</v>
          </cell>
          <cell r="P268">
            <v>0</v>
          </cell>
          <cell r="Q268">
            <v>0</v>
          </cell>
          <cell r="R268">
            <v>0</v>
          </cell>
          <cell r="S268">
            <v>379</v>
          </cell>
          <cell r="T268">
            <v>391</v>
          </cell>
          <cell r="U268">
            <v>12</v>
          </cell>
          <cell r="V268">
            <v>84909</v>
          </cell>
          <cell r="W268">
            <v>2454509</v>
          </cell>
          <cell r="X268">
            <v>0</v>
          </cell>
          <cell r="Y268">
            <v>0</v>
          </cell>
          <cell r="Z268">
            <v>2454509</v>
          </cell>
          <cell r="AA268">
            <v>2454509</v>
          </cell>
          <cell r="AC268">
            <v>0</v>
          </cell>
          <cell r="AD268">
            <v>0</v>
          </cell>
          <cell r="AE268">
            <v>0</v>
          </cell>
          <cell r="AH268">
            <v>2454509</v>
          </cell>
          <cell r="AI268">
            <v>44806</v>
          </cell>
          <cell r="AJ268" t="str">
            <v>TT DV T9, phí gửi xe T9/2022, tiền nước sinh hoạt T08/2022</v>
          </cell>
        </row>
        <row r="269">
          <cell r="B269">
            <v>2705</v>
          </cell>
          <cell r="C269" t="str">
            <v>CT1.2705</v>
          </cell>
          <cell r="D269" t="str">
            <v>27</v>
          </cell>
          <cell r="E269" t="str">
            <v>Đỗ Đức Huy</v>
          </cell>
          <cell r="F269">
            <v>0</v>
          </cell>
          <cell r="G269">
            <v>61.1</v>
          </cell>
          <cell r="H269">
            <v>6000</v>
          </cell>
          <cell r="I269">
            <v>366600</v>
          </cell>
          <cell r="J269">
            <v>0</v>
          </cell>
          <cell r="K269">
            <v>0</v>
          </cell>
          <cell r="L269">
            <v>0</v>
          </cell>
          <cell r="M269">
            <v>2</v>
          </cell>
          <cell r="N269">
            <v>80000</v>
          </cell>
          <cell r="O269">
            <v>160000</v>
          </cell>
          <cell r="P269">
            <v>0</v>
          </cell>
          <cell r="Q269">
            <v>0</v>
          </cell>
          <cell r="R269">
            <v>0</v>
          </cell>
          <cell r="S269">
            <v>323</v>
          </cell>
          <cell r="T269">
            <v>336</v>
          </cell>
          <cell r="U269">
            <v>13</v>
          </cell>
          <cell r="V269">
            <v>93019</v>
          </cell>
          <cell r="W269">
            <v>619619</v>
          </cell>
          <cell r="X269">
            <v>0</v>
          </cell>
          <cell r="Y269">
            <v>0</v>
          </cell>
          <cell r="Z269">
            <v>619619</v>
          </cell>
          <cell r="AA269">
            <v>0</v>
          </cell>
          <cell r="AC269">
            <v>619619</v>
          </cell>
          <cell r="AD269">
            <v>619619</v>
          </cell>
          <cell r="AE269">
            <v>0</v>
          </cell>
        </row>
        <row r="270">
          <cell r="B270">
            <v>2706</v>
          </cell>
          <cell r="C270" t="str">
            <v>CT1.2706</v>
          </cell>
          <cell r="D270" t="str">
            <v>27</v>
          </cell>
          <cell r="E270" t="str">
            <v>Vũ thị Lan Anh</v>
          </cell>
          <cell r="F270">
            <v>0</v>
          </cell>
          <cell r="G270">
            <v>72.3</v>
          </cell>
          <cell r="H270">
            <v>6000</v>
          </cell>
          <cell r="I270">
            <v>433800</v>
          </cell>
          <cell r="J270">
            <v>0</v>
          </cell>
          <cell r="K270">
            <v>0</v>
          </cell>
          <cell r="L270">
            <v>0</v>
          </cell>
          <cell r="M270">
            <v>1</v>
          </cell>
          <cell r="N270">
            <v>80000</v>
          </cell>
          <cell r="O270">
            <v>80000</v>
          </cell>
          <cell r="P270">
            <v>1</v>
          </cell>
          <cell r="Q270">
            <v>0</v>
          </cell>
          <cell r="R270">
            <v>0</v>
          </cell>
          <cell r="S270">
            <v>211</v>
          </cell>
          <cell r="T270">
            <v>219</v>
          </cell>
          <cell r="U270">
            <v>8</v>
          </cell>
          <cell r="V270">
            <v>54952</v>
          </cell>
          <cell r="W270">
            <v>568752</v>
          </cell>
          <cell r="X270">
            <v>0</v>
          </cell>
          <cell r="Y270">
            <v>0</v>
          </cell>
          <cell r="Z270">
            <v>568752</v>
          </cell>
          <cell r="AA270">
            <v>568752</v>
          </cell>
          <cell r="AC270">
            <v>0</v>
          </cell>
          <cell r="AD270">
            <v>0</v>
          </cell>
          <cell r="AE270">
            <v>0</v>
          </cell>
          <cell r="AH270">
            <v>568752</v>
          </cell>
          <cell r="AI270">
            <v>44808</v>
          </cell>
          <cell r="AJ270" t="str">
            <v>TT DV T9, phí gửi xe T9/2022, tiền nước sinh hoạt T08/2022</v>
          </cell>
        </row>
        <row r="271">
          <cell r="B271">
            <v>2707</v>
          </cell>
          <cell r="C271" t="str">
            <v>CT1.2707</v>
          </cell>
          <cell r="D271" t="str">
            <v>27</v>
          </cell>
          <cell r="E271" t="str">
            <v>Trần Văn Giản</v>
          </cell>
          <cell r="F271">
            <v>0</v>
          </cell>
          <cell r="G271">
            <v>61.1</v>
          </cell>
          <cell r="H271">
            <v>6000</v>
          </cell>
          <cell r="I271">
            <v>366600</v>
          </cell>
          <cell r="J271">
            <v>0</v>
          </cell>
          <cell r="K271">
            <v>0</v>
          </cell>
          <cell r="L271">
            <v>0</v>
          </cell>
          <cell r="M271">
            <v>1</v>
          </cell>
          <cell r="N271">
            <v>80000</v>
          </cell>
          <cell r="O271">
            <v>80000</v>
          </cell>
          <cell r="P271">
            <v>0</v>
          </cell>
          <cell r="Q271">
            <v>0</v>
          </cell>
          <cell r="R271">
            <v>0</v>
          </cell>
          <cell r="S271">
            <v>273</v>
          </cell>
          <cell r="T271">
            <v>282</v>
          </cell>
          <cell r="U271">
            <v>9</v>
          </cell>
          <cell r="V271">
            <v>61821</v>
          </cell>
          <cell r="W271">
            <v>508421</v>
          </cell>
          <cell r="X271">
            <v>0</v>
          </cell>
          <cell r="Y271">
            <v>0</v>
          </cell>
          <cell r="Z271">
            <v>508421</v>
          </cell>
          <cell r="AA271">
            <v>0</v>
          </cell>
          <cell r="AC271">
            <v>508421</v>
          </cell>
          <cell r="AD271">
            <v>508421</v>
          </cell>
          <cell r="AE271">
            <v>0</v>
          </cell>
        </row>
        <row r="272">
          <cell r="B272">
            <v>2708</v>
          </cell>
          <cell r="C272" t="str">
            <v>CT1.2708</v>
          </cell>
          <cell r="D272" t="str">
            <v>27</v>
          </cell>
          <cell r="E272" t="str">
            <v>Trần Thị Lan</v>
          </cell>
          <cell r="F272">
            <v>0</v>
          </cell>
          <cell r="G272">
            <v>101.6</v>
          </cell>
          <cell r="H272">
            <v>6000</v>
          </cell>
          <cell r="I272">
            <v>609600</v>
          </cell>
          <cell r="J272">
            <v>0</v>
          </cell>
          <cell r="K272">
            <v>0</v>
          </cell>
          <cell r="L272">
            <v>0</v>
          </cell>
          <cell r="M272">
            <v>2</v>
          </cell>
          <cell r="N272">
            <v>80000</v>
          </cell>
          <cell r="O272">
            <v>160000</v>
          </cell>
          <cell r="P272">
            <v>0</v>
          </cell>
          <cell r="Q272">
            <v>0</v>
          </cell>
          <cell r="R272">
            <v>0</v>
          </cell>
          <cell r="S272">
            <v>518</v>
          </cell>
          <cell r="T272">
            <v>538</v>
          </cell>
          <cell r="U272">
            <v>20</v>
          </cell>
          <cell r="V272">
            <v>149789</v>
          </cell>
          <cell r="W272">
            <v>919389</v>
          </cell>
          <cell r="X272">
            <v>0</v>
          </cell>
          <cell r="Y272">
            <v>0</v>
          </cell>
          <cell r="Z272">
            <v>919389</v>
          </cell>
          <cell r="AA272">
            <v>919389</v>
          </cell>
          <cell r="AC272">
            <v>0</v>
          </cell>
          <cell r="AD272">
            <v>0</v>
          </cell>
          <cell r="AE272">
            <v>0</v>
          </cell>
          <cell r="AH272">
            <v>919389</v>
          </cell>
          <cell r="AI272">
            <v>44811</v>
          </cell>
          <cell r="AJ272" t="str">
            <v>TT DV T9, phí gửi xe T9/2022, tiền nước sinh hoạt T08/2022</v>
          </cell>
        </row>
        <row r="273">
          <cell r="B273">
            <v>2709</v>
          </cell>
          <cell r="C273" t="str">
            <v>CT1.2709</v>
          </cell>
          <cell r="D273" t="str">
            <v>27</v>
          </cell>
          <cell r="E273" t="str">
            <v>Hà Thu Hằng</v>
          </cell>
          <cell r="F273">
            <v>0</v>
          </cell>
          <cell r="G273">
            <v>65.8</v>
          </cell>
          <cell r="H273">
            <v>6000</v>
          </cell>
          <cell r="I273">
            <v>394800</v>
          </cell>
          <cell r="J273">
            <v>0</v>
          </cell>
          <cell r="K273">
            <v>0</v>
          </cell>
          <cell r="L273">
            <v>0</v>
          </cell>
          <cell r="M273">
            <v>1</v>
          </cell>
          <cell r="N273">
            <v>80000</v>
          </cell>
          <cell r="O273">
            <v>80000</v>
          </cell>
          <cell r="P273">
            <v>0</v>
          </cell>
          <cell r="Q273">
            <v>0</v>
          </cell>
          <cell r="R273">
            <v>0</v>
          </cell>
          <cell r="S273">
            <v>209</v>
          </cell>
          <cell r="T273">
            <v>220</v>
          </cell>
          <cell r="U273">
            <v>11</v>
          </cell>
          <cell r="V273">
            <v>76799</v>
          </cell>
          <cell r="W273">
            <v>551599</v>
          </cell>
          <cell r="X273">
            <v>0</v>
          </cell>
          <cell r="Y273">
            <v>0</v>
          </cell>
          <cell r="Z273">
            <v>551599</v>
          </cell>
          <cell r="AA273">
            <v>0</v>
          </cell>
          <cell r="AC273">
            <v>551599</v>
          </cell>
          <cell r="AD273">
            <v>551599</v>
          </cell>
          <cell r="AE273">
            <v>0</v>
          </cell>
        </row>
        <row r="274">
          <cell r="B274">
            <v>2710</v>
          </cell>
          <cell r="C274" t="str">
            <v>CT1.2710</v>
          </cell>
          <cell r="D274" t="str">
            <v>27</v>
          </cell>
          <cell r="E274" t="str">
            <v>Nguyễn Thị Thu Trang</v>
          </cell>
          <cell r="F274">
            <v>0</v>
          </cell>
          <cell r="G274">
            <v>94.3</v>
          </cell>
          <cell r="H274">
            <v>6000</v>
          </cell>
          <cell r="I274">
            <v>565800</v>
          </cell>
          <cell r="J274">
            <v>1</v>
          </cell>
          <cell r="K274">
            <v>1600000</v>
          </cell>
          <cell r="L274">
            <v>1600000</v>
          </cell>
          <cell r="M274">
            <v>2</v>
          </cell>
          <cell r="N274">
            <v>80000</v>
          </cell>
          <cell r="O274">
            <v>160000</v>
          </cell>
          <cell r="P274">
            <v>0</v>
          </cell>
          <cell r="Q274">
            <v>0</v>
          </cell>
          <cell r="R274">
            <v>0</v>
          </cell>
          <cell r="S274">
            <v>481</v>
          </cell>
          <cell r="T274">
            <v>498</v>
          </cell>
          <cell r="U274">
            <v>17</v>
          </cell>
          <cell r="V274">
            <v>125459</v>
          </cell>
          <cell r="W274">
            <v>2451259</v>
          </cell>
          <cell r="X274">
            <v>0</v>
          </cell>
          <cell r="Y274">
            <v>0</v>
          </cell>
          <cell r="Z274">
            <v>2451259</v>
          </cell>
          <cell r="AA274">
            <v>0</v>
          </cell>
          <cell r="AC274">
            <v>2451259</v>
          </cell>
          <cell r="AD274">
            <v>2451259</v>
          </cell>
          <cell r="AE274">
            <v>0</v>
          </cell>
        </row>
        <row r="275">
          <cell r="B275">
            <v>2711</v>
          </cell>
          <cell r="C275" t="str">
            <v>CT1.2711</v>
          </cell>
          <cell r="D275" t="str">
            <v>27</v>
          </cell>
          <cell r="E275" t="str">
            <v>Nguyễn Ngọc Tuấn</v>
          </cell>
          <cell r="F275">
            <v>0</v>
          </cell>
          <cell r="G275">
            <v>88.9</v>
          </cell>
          <cell r="H275">
            <v>6000</v>
          </cell>
          <cell r="I275">
            <v>533400</v>
          </cell>
          <cell r="J275">
            <v>1</v>
          </cell>
          <cell r="K275">
            <v>1600000</v>
          </cell>
          <cell r="L275">
            <v>1600000</v>
          </cell>
          <cell r="M275">
            <v>1</v>
          </cell>
          <cell r="N275">
            <v>80000</v>
          </cell>
          <cell r="O275">
            <v>80000</v>
          </cell>
          <cell r="P275">
            <v>0</v>
          </cell>
          <cell r="Q275">
            <v>0</v>
          </cell>
          <cell r="R275">
            <v>0</v>
          </cell>
          <cell r="S275">
            <v>635</v>
          </cell>
          <cell r="T275">
            <v>652</v>
          </cell>
          <cell r="U275">
            <v>17</v>
          </cell>
          <cell r="V275">
            <v>125459</v>
          </cell>
          <cell r="W275">
            <v>2338859</v>
          </cell>
          <cell r="X275">
            <v>0</v>
          </cell>
          <cell r="Y275">
            <v>0</v>
          </cell>
          <cell r="Z275">
            <v>2338859</v>
          </cell>
          <cell r="AA275">
            <v>2338859</v>
          </cell>
          <cell r="AC275">
            <v>0</v>
          </cell>
          <cell r="AD275">
            <v>0</v>
          </cell>
          <cell r="AE275">
            <v>0</v>
          </cell>
          <cell r="AH275">
            <v>2338859</v>
          </cell>
          <cell r="AI275">
            <v>44809</v>
          </cell>
          <cell r="AJ275" t="str">
            <v>TT DV T9, phí gửi xe T9/2022, tiền nước sinh hoạt T08/2022</v>
          </cell>
        </row>
        <row r="276">
          <cell r="B276">
            <v>2801</v>
          </cell>
          <cell r="C276" t="str">
            <v>CT1.2801</v>
          </cell>
          <cell r="D276" t="str">
            <v>28</v>
          </cell>
          <cell r="E276" t="str">
            <v>Nguyễn Thị Xuân</v>
          </cell>
          <cell r="F276">
            <v>0</v>
          </cell>
          <cell r="G276">
            <v>88.9</v>
          </cell>
          <cell r="H276">
            <v>6000</v>
          </cell>
          <cell r="I276">
            <v>533400</v>
          </cell>
          <cell r="J276">
            <v>0</v>
          </cell>
          <cell r="K276">
            <v>0</v>
          </cell>
          <cell r="L276">
            <v>0</v>
          </cell>
          <cell r="M276">
            <v>2</v>
          </cell>
          <cell r="N276">
            <v>80000</v>
          </cell>
          <cell r="O276">
            <v>160000</v>
          </cell>
          <cell r="P276">
            <v>0</v>
          </cell>
          <cell r="Q276">
            <v>0</v>
          </cell>
          <cell r="R276">
            <v>0</v>
          </cell>
          <cell r="S276">
            <v>289</v>
          </cell>
          <cell r="T276">
            <v>299</v>
          </cell>
          <cell r="U276">
            <v>10</v>
          </cell>
          <cell r="V276">
            <v>68690</v>
          </cell>
          <cell r="W276">
            <v>762090</v>
          </cell>
          <cell r="X276">
            <v>0</v>
          </cell>
          <cell r="Y276">
            <v>0</v>
          </cell>
          <cell r="Z276">
            <v>762090</v>
          </cell>
          <cell r="AA276">
            <v>0</v>
          </cell>
          <cell r="AC276">
            <v>762090</v>
          </cell>
          <cell r="AD276">
            <v>762090</v>
          </cell>
          <cell r="AE276">
            <v>0</v>
          </cell>
        </row>
        <row r="277">
          <cell r="B277">
            <v>2802</v>
          </cell>
          <cell r="C277" t="str">
            <v>CT1.2802</v>
          </cell>
          <cell r="D277" t="str">
            <v>28</v>
          </cell>
          <cell r="E277" t="str">
            <v>Nguyễn Mạnh Vinh</v>
          </cell>
          <cell r="F277">
            <v>0</v>
          </cell>
          <cell r="G277">
            <v>94.3</v>
          </cell>
          <cell r="H277">
            <v>6000</v>
          </cell>
          <cell r="I277">
            <v>565800</v>
          </cell>
          <cell r="J277">
            <v>0</v>
          </cell>
          <cell r="K277">
            <v>0</v>
          </cell>
          <cell r="L277">
            <v>0</v>
          </cell>
          <cell r="M277">
            <v>3</v>
          </cell>
          <cell r="N277">
            <v>80000</v>
          </cell>
          <cell r="O277">
            <v>240000</v>
          </cell>
          <cell r="P277">
            <v>0</v>
          </cell>
          <cell r="Q277">
            <v>0</v>
          </cell>
          <cell r="R277">
            <v>0</v>
          </cell>
          <cell r="S277">
            <v>424</v>
          </cell>
          <cell r="T277">
            <v>432</v>
          </cell>
          <cell r="U277">
            <v>8</v>
          </cell>
          <cell r="V277">
            <v>54952</v>
          </cell>
          <cell r="W277">
            <v>860752</v>
          </cell>
          <cell r="X277">
            <v>0</v>
          </cell>
          <cell r="Y277">
            <v>0</v>
          </cell>
          <cell r="Z277">
            <v>860752</v>
          </cell>
          <cell r="AA277">
            <v>860752</v>
          </cell>
          <cell r="AC277">
            <v>0</v>
          </cell>
          <cell r="AD277">
            <v>0</v>
          </cell>
          <cell r="AE277">
            <v>0</v>
          </cell>
          <cell r="AH277">
            <v>860752</v>
          </cell>
          <cell r="AI277">
            <v>44809</v>
          </cell>
          <cell r="AJ277" t="str">
            <v>TT DV T9, phí gửi xe T9/2022, tiền nước sinh hoạt T08/2022</v>
          </cell>
        </row>
        <row r="278">
          <cell r="B278">
            <v>2803</v>
          </cell>
          <cell r="C278" t="str">
            <v>CT1.2803</v>
          </cell>
          <cell r="D278" t="str">
            <v>28</v>
          </cell>
          <cell r="E278" t="str">
            <v>Nguyễn Phương Nhung</v>
          </cell>
          <cell r="F278">
            <v>0</v>
          </cell>
          <cell r="G278">
            <v>65.8</v>
          </cell>
          <cell r="H278">
            <v>6000</v>
          </cell>
          <cell r="I278">
            <v>394800</v>
          </cell>
          <cell r="J278">
            <v>0</v>
          </cell>
          <cell r="K278">
            <v>0</v>
          </cell>
          <cell r="L278">
            <v>0</v>
          </cell>
          <cell r="M278">
            <v>2</v>
          </cell>
          <cell r="N278">
            <v>80000</v>
          </cell>
          <cell r="O278">
            <v>160000</v>
          </cell>
          <cell r="P278">
            <v>0</v>
          </cell>
          <cell r="Q278">
            <v>0</v>
          </cell>
          <cell r="R278">
            <v>0</v>
          </cell>
          <cell r="S278">
            <v>231</v>
          </cell>
          <cell r="T278">
            <v>240</v>
          </cell>
          <cell r="U278">
            <v>9</v>
          </cell>
          <cell r="V278">
            <v>61821</v>
          </cell>
          <cell r="W278">
            <v>616621</v>
          </cell>
          <cell r="X278">
            <v>0</v>
          </cell>
          <cell r="Y278">
            <v>0</v>
          </cell>
          <cell r="Z278">
            <v>616621</v>
          </cell>
          <cell r="AA278">
            <v>616621</v>
          </cell>
          <cell r="AC278">
            <v>0</v>
          </cell>
          <cell r="AD278">
            <v>0</v>
          </cell>
          <cell r="AE278">
            <v>0</v>
          </cell>
          <cell r="AH278">
            <v>616621</v>
          </cell>
          <cell r="AI278">
            <v>44805</v>
          </cell>
          <cell r="AJ278" t="str">
            <v>TT DV T9, phí gửi xe T9/2022, tiền nước sinh hoạt T08/2022</v>
          </cell>
        </row>
        <row r="279">
          <cell r="B279">
            <v>2804</v>
          </cell>
          <cell r="C279" t="str">
            <v>CT1.2804</v>
          </cell>
          <cell r="D279" t="str">
            <v>28</v>
          </cell>
          <cell r="E279" t="str">
            <v>Nguyễn Quốc Minh</v>
          </cell>
          <cell r="F279">
            <v>0</v>
          </cell>
          <cell r="G279">
            <v>101.6</v>
          </cell>
          <cell r="H279">
            <v>6000</v>
          </cell>
          <cell r="I279">
            <v>609600</v>
          </cell>
          <cell r="J279">
            <v>0</v>
          </cell>
          <cell r="K279">
            <v>0</v>
          </cell>
          <cell r="L279">
            <v>0</v>
          </cell>
          <cell r="M279">
            <v>1</v>
          </cell>
          <cell r="N279">
            <v>80000</v>
          </cell>
          <cell r="O279">
            <v>80000</v>
          </cell>
          <cell r="P279">
            <v>0</v>
          </cell>
          <cell r="Q279">
            <v>0</v>
          </cell>
          <cell r="R279">
            <v>0</v>
          </cell>
          <cell r="S279">
            <v>262</v>
          </cell>
          <cell r="T279">
            <v>266</v>
          </cell>
          <cell r="U279">
            <v>4</v>
          </cell>
          <cell r="V279">
            <v>27476</v>
          </cell>
          <cell r="W279">
            <v>717076</v>
          </cell>
          <cell r="X279">
            <v>0</v>
          </cell>
          <cell r="Y279">
            <v>0</v>
          </cell>
          <cell r="Z279">
            <v>717076</v>
          </cell>
          <cell r="AA279">
            <v>717076</v>
          </cell>
          <cell r="AC279">
            <v>0</v>
          </cell>
          <cell r="AD279">
            <v>0</v>
          </cell>
          <cell r="AE279">
            <v>0</v>
          </cell>
          <cell r="AH279">
            <v>717076</v>
          </cell>
          <cell r="AI279">
            <v>44811</v>
          </cell>
          <cell r="AJ279" t="str">
            <v>TT DV T9, phí gửi xe T9/2022, tiền nước sinh hoạt T08/2022</v>
          </cell>
        </row>
        <row r="280">
          <cell r="B280">
            <v>2805</v>
          </cell>
          <cell r="C280" t="str">
            <v>CT1.2805</v>
          </cell>
          <cell r="D280" t="str">
            <v>28</v>
          </cell>
          <cell r="E280" t="str">
            <v>Nguyễn Thị Toàn</v>
          </cell>
          <cell r="F280">
            <v>0</v>
          </cell>
          <cell r="G280">
            <v>61.1</v>
          </cell>
          <cell r="H280">
            <v>6000</v>
          </cell>
          <cell r="I280">
            <v>366600</v>
          </cell>
          <cell r="J280">
            <v>0</v>
          </cell>
          <cell r="K280">
            <v>0</v>
          </cell>
          <cell r="L280">
            <v>0</v>
          </cell>
          <cell r="M280">
            <v>2</v>
          </cell>
          <cell r="N280">
            <v>80000</v>
          </cell>
          <cell r="O280">
            <v>160000</v>
          </cell>
          <cell r="P280">
            <v>0</v>
          </cell>
          <cell r="Q280">
            <v>0</v>
          </cell>
          <cell r="R280">
            <v>0</v>
          </cell>
          <cell r="S280">
            <v>568</v>
          </cell>
          <cell r="T280">
            <v>576</v>
          </cell>
          <cell r="U280">
            <v>8</v>
          </cell>
          <cell r="V280">
            <v>54952</v>
          </cell>
          <cell r="W280">
            <v>581552</v>
          </cell>
          <cell r="X280">
            <v>0</v>
          </cell>
          <cell r="Y280">
            <v>0</v>
          </cell>
          <cell r="Z280">
            <v>581552</v>
          </cell>
          <cell r="AA280">
            <v>0</v>
          </cell>
          <cell r="AC280">
            <v>581552</v>
          </cell>
          <cell r="AD280">
            <v>581552</v>
          </cell>
          <cell r="AE280">
            <v>0</v>
          </cell>
        </row>
        <row r="281">
          <cell r="B281">
            <v>2806</v>
          </cell>
          <cell r="C281" t="str">
            <v>CT1.2806</v>
          </cell>
          <cell r="D281" t="str">
            <v>28</v>
          </cell>
          <cell r="E281" t="str">
            <v>Trần Kim Oanh</v>
          </cell>
          <cell r="F281">
            <v>0</v>
          </cell>
          <cell r="G281">
            <v>72.3</v>
          </cell>
          <cell r="H281">
            <v>6000</v>
          </cell>
          <cell r="I281">
            <v>433800</v>
          </cell>
          <cell r="J281">
            <v>0</v>
          </cell>
          <cell r="K281">
            <v>0</v>
          </cell>
          <cell r="L281">
            <v>0</v>
          </cell>
          <cell r="M281">
            <v>1</v>
          </cell>
          <cell r="N281">
            <v>80000</v>
          </cell>
          <cell r="O281">
            <v>80000</v>
          </cell>
          <cell r="P281">
            <v>0</v>
          </cell>
          <cell r="Q281">
            <v>0</v>
          </cell>
          <cell r="R281">
            <v>0</v>
          </cell>
          <cell r="S281">
            <v>173</v>
          </cell>
          <cell r="T281">
            <v>176</v>
          </cell>
          <cell r="U281">
            <v>3</v>
          </cell>
          <cell r="V281">
            <v>20607</v>
          </cell>
          <cell r="W281">
            <v>534407</v>
          </cell>
          <cell r="X281">
            <v>0</v>
          </cell>
          <cell r="Y281">
            <v>0</v>
          </cell>
          <cell r="Z281">
            <v>534407</v>
          </cell>
          <cell r="AA281">
            <v>534407</v>
          </cell>
          <cell r="AC281">
            <v>0</v>
          </cell>
          <cell r="AD281">
            <v>0</v>
          </cell>
          <cell r="AE281">
            <v>0</v>
          </cell>
          <cell r="AH281">
            <v>534407</v>
          </cell>
          <cell r="AI281">
            <v>44811</v>
          </cell>
          <cell r="AJ281" t="str">
            <v>TT DV T9, phí gửi xe T9/2022, tiền nước sinh hoạt T08/2022</v>
          </cell>
        </row>
        <row r="282">
          <cell r="B282">
            <v>2807</v>
          </cell>
          <cell r="C282" t="str">
            <v>CT1.2807</v>
          </cell>
          <cell r="D282" t="str">
            <v>28</v>
          </cell>
          <cell r="E282" t="str">
            <v>Lê Thị Thanh Bình</v>
          </cell>
          <cell r="F282">
            <v>0</v>
          </cell>
          <cell r="G282">
            <v>61.1</v>
          </cell>
          <cell r="H282">
            <v>6000</v>
          </cell>
          <cell r="I282">
            <v>366600</v>
          </cell>
          <cell r="J282">
            <v>0</v>
          </cell>
          <cell r="K282">
            <v>0</v>
          </cell>
          <cell r="L282">
            <v>0</v>
          </cell>
          <cell r="M282">
            <v>1</v>
          </cell>
          <cell r="N282">
            <v>80000</v>
          </cell>
          <cell r="O282">
            <v>80000</v>
          </cell>
          <cell r="P282">
            <v>0</v>
          </cell>
          <cell r="Q282">
            <v>0</v>
          </cell>
          <cell r="R282">
            <v>0</v>
          </cell>
          <cell r="S282">
            <v>169</v>
          </cell>
          <cell r="T282">
            <v>176</v>
          </cell>
          <cell r="U282">
            <v>7</v>
          </cell>
          <cell r="V282">
            <v>48083</v>
          </cell>
          <cell r="W282">
            <v>494683</v>
          </cell>
          <cell r="X282">
            <v>0</v>
          </cell>
          <cell r="Y282">
            <v>0</v>
          </cell>
          <cell r="Z282">
            <v>494683</v>
          </cell>
          <cell r="AA282">
            <v>494683</v>
          </cell>
          <cell r="AC282">
            <v>0</v>
          </cell>
          <cell r="AD282">
            <v>0</v>
          </cell>
          <cell r="AE282">
            <v>0</v>
          </cell>
          <cell r="AH282">
            <v>494683</v>
          </cell>
          <cell r="AI282">
            <v>44806</v>
          </cell>
          <cell r="AJ282" t="str">
            <v>TT DV T9, phí gửi xe T9/2022, tiền nước sinh hoạt T08/2022</v>
          </cell>
        </row>
        <row r="283">
          <cell r="B283">
            <v>2808</v>
          </cell>
          <cell r="C283" t="str">
            <v>CT1.2808</v>
          </cell>
          <cell r="D283" t="str">
            <v>28</v>
          </cell>
          <cell r="E283" t="str">
            <v>Ngô Hùng Cường</v>
          </cell>
          <cell r="F283">
            <v>0</v>
          </cell>
          <cell r="G283">
            <v>101.6</v>
          </cell>
          <cell r="H283">
            <v>6000</v>
          </cell>
          <cell r="I283">
            <v>609600</v>
          </cell>
          <cell r="J283">
            <v>0</v>
          </cell>
          <cell r="K283">
            <v>0</v>
          </cell>
          <cell r="L283">
            <v>0</v>
          </cell>
          <cell r="M283">
            <v>3</v>
          </cell>
          <cell r="N283">
            <v>80000</v>
          </cell>
          <cell r="O283">
            <v>240000</v>
          </cell>
          <cell r="P283">
            <v>2</v>
          </cell>
          <cell r="Q283">
            <v>0</v>
          </cell>
          <cell r="R283">
            <v>0</v>
          </cell>
          <cell r="S283">
            <v>317</v>
          </cell>
          <cell r="T283">
            <v>328</v>
          </cell>
          <cell r="U283">
            <v>11</v>
          </cell>
          <cell r="V283">
            <v>76799</v>
          </cell>
          <cell r="W283">
            <v>926399</v>
          </cell>
          <cell r="X283">
            <v>0</v>
          </cell>
          <cell r="Y283">
            <v>0</v>
          </cell>
          <cell r="Z283">
            <v>926399</v>
          </cell>
          <cell r="AA283">
            <v>926399</v>
          </cell>
          <cell r="AC283">
            <v>0</v>
          </cell>
          <cell r="AD283">
            <v>0</v>
          </cell>
          <cell r="AE283">
            <v>0</v>
          </cell>
          <cell r="AH283">
            <v>926399</v>
          </cell>
          <cell r="AI283">
            <v>44808</v>
          </cell>
          <cell r="AJ283" t="str">
            <v>TT DV T9, phí gửi xe T9/2022, tiền nước sinh hoạt T08/2022</v>
          </cell>
        </row>
        <row r="284">
          <cell r="B284">
            <v>2809</v>
          </cell>
          <cell r="C284" t="str">
            <v>CT1.2809</v>
          </cell>
          <cell r="D284" t="str">
            <v>28</v>
          </cell>
          <cell r="E284" t="str">
            <v>Nguyễn Anh Tuấn</v>
          </cell>
          <cell r="F284">
            <v>0</v>
          </cell>
          <cell r="G284">
            <v>65.8</v>
          </cell>
          <cell r="H284">
            <v>6000</v>
          </cell>
          <cell r="I284">
            <v>394800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250</v>
          </cell>
          <cell r="T284">
            <v>257</v>
          </cell>
          <cell r="U284">
            <v>7</v>
          </cell>
          <cell r="V284">
            <v>48083</v>
          </cell>
          <cell r="W284">
            <v>442883</v>
          </cell>
          <cell r="X284">
            <v>0</v>
          </cell>
          <cell r="Y284">
            <v>0</v>
          </cell>
          <cell r="Z284">
            <v>442883</v>
          </cell>
          <cell r="AA284">
            <v>442883</v>
          </cell>
          <cell r="AC284">
            <v>0</v>
          </cell>
          <cell r="AD284">
            <v>0</v>
          </cell>
          <cell r="AE284">
            <v>0</v>
          </cell>
          <cell r="AG284">
            <v>442883</v>
          </cell>
          <cell r="AI284">
            <v>44809</v>
          </cell>
          <cell r="AJ284" t="str">
            <v>TT DV T9, phí gửi xe T9/2022, tiền nước sinh hoạt T08/2022</v>
          </cell>
        </row>
        <row r="285">
          <cell r="B285">
            <v>2810</v>
          </cell>
          <cell r="C285" t="str">
            <v>CT1.2810</v>
          </cell>
          <cell r="D285" t="str">
            <v>28</v>
          </cell>
          <cell r="E285" t="str">
            <v>Trịnh Công Tân</v>
          </cell>
          <cell r="F285">
            <v>0</v>
          </cell>
          <cell r="G285">
            <v>94.3</v>
          </cell>
          <cell r="H285">
            <v>6000</v>
          </cell>
          <cell r="I285">
            <v>565800</v>
          </cell>
          <cell r="J285">
            <v>0</v>
          </cell>
          <cell r="K285">
            <v>0</v>
          </cell>
          <cell r="L285">
            <v>0</v>
          </cell>
          <cell r="M285">
            <v>3</v>
          </cell>
          <cell r="N285">
            <v>80000</v>
          </cell>
          <cell r="O285">
            <v>240000</v>
          </cell>
          <cell r="P285">
            <v>0</v>
          </cell>
          <cell r="Q285">
            <v>0</v>
          </cell>
          <cell r="R285">
            <v>0</v>
          </cell>
          <cell r="S285">
            <v>239</v>
          </cell>
          <cell r="T285">
            <v>249</v>
          </cell>
          <cell r="U285">
            <v>10</v>
          </cell>
          <cell r="V285">
            <v>68690</v>
          </cell>
          <cell r="W285">
            <v>874490</v>
          </cell>
          <cell r="X285">
            <v>0</v>
          </cell>
          <cell r="Y285">
            <v>0</v>
          </cell>
          <cell r="Z285">
            <v>874490</v>
          </cell>
          <cell r="AA285">
            <v>0</v>
          </cell>
          <cell r="AC285">
            <v>874490</v>
          </cell>
          <cell r="AD285">
            <v>874490</v>
          </cell>
          <cell r="AE285">
            <v>0</v>
          </cell>
        </row>
        <row r="286">
          <cell r="B286">
            <v>2811</v>
          </cell>
          <cell r="C286" t="str">
            <v>CT1.2811</v>
          </cell>
          <cell r="D286" t="str">
            <v>28</v>
          </cell>
          <cell r="E286" t="str">
            <v>Đỗ Văn Dũng</v>
          </cell>
          <cell r="F286">
            <v>0</v>
          </cell>
          <cell r="G286">
            <v>88.9</v>
          </cell>
          <cell r="H286">
            <v>6000</v>
          </cell>
          <cell r="I286">
            <v>533400</v>
          </cell>
          <cell r="J286">
            <v>1</v>
          </cell>
          <cell r="K286">
            <v>1600000</v>
          </cell>
          <cell r="L286">
            <v>1600000</v>
          </cell>
          <cell r="M286">
            <v>1</v>
          </cell>
          <cell r="N286">
            <v>80000</v>
          </cell>
          <cell r="O286">
            <v>80000</v>
          </cell>
          <cell r="P286">
            <v>0</v>
          </cell>
          <cell r="Q286">
            <v>0</v>
          </cell>
          <cell r="R286">
            <v>0</v>
          </cell>
          <cell r="S286">
            <v>615</v>
          </cell>
          <cell r="T286">
            <v>616</v>
          </cell>
          <cell r="U286">
            <v>1</v>
          </cell>
          <cell r="V286">
            <v>6869</v>
          </cell>
          <cell r="W286">
            <v>2220269</v>
          </cell>
          <cell r="X286">
            <v>0</v>
          </cell>
          <cell r="Y286">
            <v>0</v>
          </cell>
          <cell r="Z286">
            <v>2220269</v>
          </cell>
          <cell r="AA286">
            <v>2220269</v>
          </cell>
          <cell r="AC286">
            <v>0</v>
          </cell>
          <cell r="AD286">
            <v>0</v>
          </cell>
          <cell r="AE286">
            <v>0</v>
          </cell>
          <cell r="AF286" t="str">
            <v>Đkí oto T9 mã thẻ: 00162</v>
          </cell>
          <cell r="AH286">
            <v>2220269</v>
          </cell>
          <cell r="AI286">
            <v>44810</v>
          </cell>
          <cell r="AJ286" t="str">
            <v>TT DV T9, phí gửi xe T9/2022, tiền nước sinh hoạt T08/2022</v>
          </cell>
          <cell r="AK286" t="str">
            <v>ĐK sửa nhà trong T8 là vợ?</v>
          </cell>
        </row>
        <row r="287">
          <cell r="B287">
            <v>2901</v>
          </cell>
          <cell r="C287" t="str">
            <v>CT1.2901</v>
          </cell>
          <cell r="D287" t="str">
            <v>29</v>
          </cell>
          <cell r="E287" t="str">
            <v>Lê Thanh Tuấn</v>
          </cell>
          <cell r="F287">
            <v>0</v>
          </cell>
          <cell r="G287">
            <v>88.9</v>
          </cell>
          <cell r="H287">
            <v>6000</v>
          </cell>
          <cell r="I287">
            <v>533400</v>
          </cell>
          <cell r="J287">
            <v>0</v>
          </cell>
          <cell r="K287">
            <v>0</v>
          </cell>
          <cell r="L287">
            <v>0</v>
          </cell>
          <cell r="M287">
            <v>4</v>
          </cell>
          <cell r="N287">
            <v>80000</v>
          </cell>
          <cell r="O287">
            <v>320000</v>
          </cell>
          <cell r="P287">
            <v>0</v>
          </cell>
          <cell r="Q287">
            <v>0</v>
          </cell>
          <cell r="R287">
            <v>0</v>
          </cell>
          <cell r="S287">
            <v>706</v>
          </cell>
          <cell r="T287">
            <v>730</v>
          </cell>
          <cell r="U287">
            <v>24</v>
          </cell>
          <cell r="V287">
            <v>189665</v>
          </cell>
          <cell r="W287">
            <v>1043065</v>
          </cell>
          <cell r="X287">
            <v>0</v>
          </cell>
          <cell r="Y287">
            <v>0</v>
          </cell>
          <cell r="Z287">
            <v>1043065</v>
          </cell>
          <cell r="AA287">
            <v>1043065</v>
          </cell>
          <cell r="AC287">
            <v>0</v>
          </cell>
          <cell r="AD287">
            <v>0</v>
          </cell>
          <cell r="AE287">
            <v>0</v>
          </cell>
          <cell r="AH287">
            <v>1043065</v>
          </cell>
          <cell r="AI287">
            <v>44810</v>
          </cell>
          <cell r="AJ287" t="str">
            <v>TT DV T9, phí gửi xe T9/2022, tiền nước sinh hoạt T08/2022</v>
          </cell>
        </row>
        <row r="288">
          <cell r="B288">
            <v>2902</v>
          </cell>
          <cell r="C288" t="str">
            <v>CT1.2902</v>
          </cell>
          <cell r="D288" t="str">
            <v>29</v>
          </cell>
          <cell r="E288" t="str">
            <v>Doãn Chí Công</v>
          </cell>
          <cell r="F288">
            <v>0</v>
          </cell>
          <cell r="G288">
            <v>94.3</v>
          </cell>
          <cell r="H288">
            <v>6000</v>
          </cell>
          <cell r="I288">
            <v>565800</v>
          </cell>
          <cell r="J288">
            <v>0</v>
          </cell>
          <cell r="K288">
            <v>0</v>
          </cell>
          <cell r="L288">
            <v>0</v>
          </cell>
          <cell r="M288">
            <v>2</v>
          </cell>
          <cell r="N288">
            <v>80000</v>
          </cell>
          <cell r="O288">
            <v>160000</v>
          </cell>
          <cell r="P288">
            <v>0</v>
          </cell>
          <cell r="Q288">
            <v>0</v>
          </cell>
          <cell r="R288">
            <v>0</v>
          </cell>
          <cell r="S288">
            <v>434</v>
          </cell>
          <cell r="T288">
            <v>449</v>
          </cell>
          <cell r="U288">
            <v>15</v>
          </cell>
          <cell r="V288">
            <v>109239</v>
          </cell>
          <cell r="W288">
            <v>835039</v>
          </cell>
          <cell r="X288">
            <v>0</v>
          </cell>
          <cell r="Y288">
            <v>0</v>
          </cell>
          <cell r="Z288">
            <v>835039</v>
          </cell>
          <cell r="AA288">
            <v>835039</v>
          </cell>
          <cell r="AC288">
            <v>0</v>
          </cell>
          <cell r="AD288">
            <v>0</v>
          </cell>
          <cell r="AE288">
            <v>0</v>
          </cell>
          <cell r="AH288">
            <v>835039</v>
          </cell>
          <cell r="AI288">
            <v>44805</v>
          </cell>
          <cell r="AJ288" t="str">
            <v>TT DV T9, phí gửi xe T9/2022, tiền nước sinh hoạt T08/2022</v>
          </cell>
        </row>
        <row r="289">
          <cell r="B289">
            <v>2903</v>
          </cell>
          <cell r="C289" t="str">
            <v>CT1.2903</v>
          </cell>
          <cell r="D289" t="str">
            <v>29</v>
          </cell>
          <cell r="E289" t="str">
            <v>Đoàn Hoàng Kiên</v>
          </cell>
          <cell r="F289">
            <v>0</v>
          </cell>
          <cell r="G289">
            <v>65.8</v>
          </cell>
          <cell r="H289">
            <v>6000</v>
          </cell>
          <cell r="I289">
            <v>394800</v>
          </cell>
          <cell r="J289">
            <v>0</v>
          </cell>
          <cell r="K289">
            <v>0</v>
          </cell>
          <cell r="L289">
            <v>0</v>
          </cell>
          <cell r="M289">
            <v>2</v>
          </cell>
          <cell r="N289">
            <v>80000</v>
          </cell>
          <cell r="O289">
            <v>160000</v>
          </cell>
          <cell r="P289">
            <v>0</v>
          </cell>
          <cell r="Q289">
            <v>0</v>
          </cell>
          <cell r="R289">
            <v>0</v>
          </cell>
          <cell r="S289">
            <v>398</v>
          </cell>
          <cell r="T289">
            <v>408</v>
          </cell>
          <cell r="U289">
            <v>10</v>
          </cell>
          <cell r="V289">
            <v>68690</v>
          </cell>
          <cell r="W289">
            <v>623490</v>
          </cell>
          <cell r="X289">
            <v>0</v>
          </cell>
          <cell r="Y289">
            <v>0</v>
          </cell>
          <cell r="Z289">
            <v>623490</v>
          </cell>
          <cell r="AA289">
            <v>623490</v>
          </cell>
          <cell r="AC289">
            <v>0</v>
          </cell>
          <cell r="AD289">
            <v>0</v>
          </cell>
          <cell r="AE289">
            <v>0</v>
          </cell>
          <cell r="AH289">
            <v>623490</v>
          </cell>
          <cell r="AI289">
            <v>44805</v>
          </cell>
          <cell r="AJ289" t="str">
            <v>TT DV T9, phí gửi xe T9/2022, tiền nước sinh hoạt T08/2022</v>
          </cell>
        </row>
        <row r="290">
          <cell r="B290">
            <v>2904</v>
          </cell>
          <cell r="C290" t="str">
            <v>CT1.2904</v>
          </cell>
          <cell r="D290" t="str">
            <v>29</v>
          </cell>
          <cell r="E290" t="str">
            <v>Dương Minh Chiến</v>
          </cell>
          <cell r="F290">
            <v>0</v>
          </cell>
          <cell r="G290">
            <v>101.6</v>
          </cell>
          <cell r="H290">
            <v>6000</v>
          </cell>
          <cell r="I290">
            <v>609600</v>
          </cell>
          <cell r="J290">
            <v>0</v>
          </cell>
          <cell r="K290">
            <v>0</v>
          </cell>
          <cell r="L290">
            <v>0</v>
          </cell>
          <cell r="M290">
            <v>2</v>
          </cell>
          <cell r="N290">
            <v>80000</v>
          </cell>
          <cell r="O290">
            <v>160000</v>
          </cell>
          <cell r="P290">
            <v>1</v>
          </cell>
          <cell r="Q290">
            <v>0</v>
          </cell>
          <cell r="R290">
            <v>0</v>
          </cell>
          <cell r="S290">
            <v>229</v>
          </cell>
          <cell r="T290">
            <v>245</v>
          </cell>
          <cell r="U290">
            <v>16</v>
          </cell>
          <cell r="V290">
            <v>117349</v>
          </cell>
          <cell r="W290">
            <v>886949</v>
          </cell>
          <cell r="X290">
            <v>0</v>
          </cell>
          <cell r="Y290">
            <v>0</v>
          </cell>
          <cell r="Z290">
            <v>886949</v>
          </cell>
          <cell r="AA290">
            <v>886949</v>
          </cell>
          <cell r="AC290">
            <v>0</v>
          </cell>
          <cell r="AD290">
            <v>0</v>
          </cell>
          <cell r="AE290">
            <v>0</v>
          </cell>
          <cell r="AH290">
            <v>886949</v>
          </cell>
          <cell r="AI290">
            <v>44808</v>
          </cell>
          <cell r="AJ290" t="str">
            <v>TT DV T9, phí gửi xe T9/2022, tiền nước sinh hoạt T08/2022</v>
          </cell>
        </row>
        <row r="291">
          <cell r="B291">
            <v>2905</v>
          </cell>
          <cell r="C291" t="str">
            <v>CT1.2905</v>
          </cell>
          <cell r="D291" t="str">
            <v>29</v>
          </cell>
          <cell r="E291" t="str">
            <v xml:space="preserve">Vũ Nguyễn Vân Anh </v>
          </cell>
          <cell r="F291">
            <v>0</v>
          </cell>
          <cell r="G291">
            <v>61.1</v>
          </cell>
          <cell r="H291">
            <v>6000</v>
          </cell>
          <cell r="I291">
            <v>366600</v>
          </cell>
          <cell r="J291">
            <v>0</v>
          </cell>
          <cell r="K291">
            <v>0</v>
          </cell>
          <cell r="L291">
            <v>0</v>
          </cell>
          <cell r="M291">
            <v>1</v>
          </cell>
          <cell r="N291">
            <v>80000</v>
          </cell>
          <cell r="O291">
            <v>80000</v>
          </cell>
          <cell r="P291">
            <v>0</v>
          </cell>
          <cell r="Q291">
            <v>0</v>
          </cell>
          <cell r="R291">
            <v>0</v>
          </cell>
          <cell r="S291">
            <v>378</v>
          </cell>
          <cell r="T291">
            <v>384</v>
          </cell>
          <cell r="U291">
            <v>6</v>
          </cell>
          <cell r="V291">
            <v>41214</v>
          </cell>
          <cell r="W291">
            <v>487814</v>
          </cell>
          <cell r="X291">
            <v>0</v>
          </cell>
          <cell r="Y291">
            <v>0</v>
          </cell>
          <cell r="Z291">
            <v>487814</v>
          </cell>
          <cell r="AA291">
            <v>0</v>
          </cell>
          <cell r="AC291">
            <v>487814</v>
          </cell>
          <cell r="AD291">
            <v>487814</v>
          </cell>
          <cell r="AE291">
            <v>0</v>
          </cell>
        </row>
        <row r="292">
          <cell r="B292">
            <v>2906</v>
          </cell>
          <cell r="C292" t="str">
            <v>CT1.2906</v>
          </cell>
          <cell r="D292" t="str">
            <v>29</v>
          </cell>
          <cell r="E292" t="str">
            <v>Vũ Văn Kiên</v>
          </cell>
          <cell r="F292">
            <v>0</v>
          </cell>
          <cell r="G292">
            <v>72.3</v>
          </cell>
          <cell r="H292">
            <v>6000</v>
          </cell>
          <cell r="I292">
            <v>433800</v>
          </cell>
          <cell r="J292">
            <v>0</v>
          </cell>
          <cell r="K292">
            <v>0</v>
          </cell>
          <cell r="L292">
            <v>0</v>
          </cell>
          <cell r="M292">
            <v>2</v>
          </cell>
          <cell r="N292">
            <v>80000</v>
          </cell>
          <cell r="O292">
            <v>160000</v>
          </cell>
          <cell r="P292">
            <v>0</v>
          </cell>
          <cell r="Q292">
            <v>0</v>
          </cell>
          <cell r="R292">
            <v>0</v>
          </cell>
          <cell r="S292">
            <v>327</v>
          </cell>
          <cell r="T292">
            <v>340</v>
          </cell>
          <cell r="U292">
            <v>13</v>
          </cell>
          <cell r="V292">
            <v>93019</v>
          </cell>
          <cell r="W292">
            <v>686819</v>
          </cell>
          <cell r="X292">
            <v>0</v>
          </cell>
          <cell r="Y292">
            <v>0</v>
          </cell>
          <cell r="Z292">
            <v>686819</v>
          </cell>
          <cell r="AA292">
            <v>686819</v>
          </cell>
          <cell r="AC292">
            <v>0</v>
          </cell>
          <cell r="AD292">
            <v>0</v>
          </cell>
          <cell r="AE292">
            <v>0</v>
          </cell>
          <cell r="AH292">
            <v>686819</v>
          </cell>
          <cell r="AI292">
            <v>44810</v>
          </cell>
          <cell r="AJ292" t="str">
            <v>TT DV T9, phí gửi xe T9/2022, tiền nước sinh hoạt T08/2022</v>
          </cell>
        </row>
        <row r="293">
          <cell r="B293">
            <v>2907</v>
          </cell>
          <cell r="C293" t="str">
            <v>CT1.2907</v>
          </cell>
          <cell r="D293" t="str">
            <v>29</v>
          </cell>
          <cell r="E293" t="str">
            <v>Lê Xuân Đức</v>
          </cell>
          <cell r="F293">
            <v>0</v>
          </cell>
          <cell r="G293">
            <v>61.1</v>
          </cell>
          <cell r="H293">
            <v>6000</v>
          </cell>
          <cell r="I293">
            <v>366600</v>
          </cell>
          <cell r="J293">
            <v>0</v>
          </cell>
          <cell r="K293">
            <v>0</v>
          </cell>
          <cell r="L293">
            <v>0</v>
          </cell>
          <cell r="M293">
            <v>2</v>
          </cell>
          <cell r="N293">
            <v>80000</v>
          </cell>
          <cell r="O293">
            <v>160000</v>
          </cell>
          <cell r="P293">
            <v>0</v>
          </cell>
          <cell r="Q293">
            <v>0</v>
          </cell>
          <cell r="R293">
            <v>0</v>
          </cell>
          <cell r="S293">
            <v>369</v>
          </cell>
          <cell r="T293">
            <v>378</v>
          </cell>
          <cell r="U293">
            <v>9</v>
          </cell>
          <cell r="V293">
            <v>61821</v>
          </cell>
          <cell r="W293">
            <v>588421</v>
          </cell>
          <cell r="X293">
            <v>0</v>
          </cell>
          <cell r="Y293">
            <v>0</v>
          </cell>
          <cell r="Z293">
            <v>588421</v>
          </cell>
          <cell r="AA293">
            <v>588421</v>
          </cell>
          <cell r="AC293">
            <v>0</v>
          </cell>
          <cell r="AD293">
            <v>0</v>
          </cell>
          <cell r="AE293">
            <v>0</v>
          </cell>
          <cell r="AH293">
            <v>588421</v>
          </cell>
          <cell r="AI293">
            <v>44809</v>
          </cell>
          <cell r="AJ293" t="str">
            <v>TT DV T9, phí gửi xe T9/2022, tiền nước sinh hoạt T08/2022</v>
          </cell>
        </row>
        <row r="294">
          <cell r="B294">
            <v>2908</v>
          </cell>
          <cell r="C294" t="str">
            <v>CT1.2908</v>
          </cell>
          <cell r="D294" t="str">
            <v>29</v>
          </cell>
          <cell r="E294" t="str">
            <v>Vương Nguyên Yến Linh</v>
          </cell>
          <cell r="F294">
            <v>0</v>
          </cell>
          <cell r="G294">
            <v>101.6</v>
          </cell>
          <cell r="H294">
            <v>6000</v>
          </cell>
          <cell r="I294">
            <v>609600</v>
          </cell>
          <cell r="J294">
            <v>1</v>
          </cell>
          <cell r="K294">
            <v>1600000</v>
          </cell>
          <cell r="L294">
            <v>1600000</v>
          </cell>
          <cell r="M294">
            <v>1</v>
          </cell>
          <cell r="N294">
            <v>80000</v>
          </cell>
          <cell r="O294">
            <v>80000</v>
          </cell>
          <cell r="P294">
            <v>1</v>
          </cell>
          <cell r="Q294">
            <v>0</v>
          </cell>
          <cell r="R294">
            <v>0</v>
          </cell>
          <cell r="S294">
            <v>352</v>
          </cell>
          <cell r="T294">
            <v>364</v>
          </cell>
          <cell r="U294">
            <v>12</v>
          </cell>
          <cell r="V294">
            <v>84909</v>
          </cell>
          <cell r="W294">
            <v>2374509</v>
          </cell>
          <cell r="X294">
            <v>0</v>
          </cell>
          <cell r="Y294">
            <v>0</v>
          </cell>
          <cell r="Z294">
            <v>2374509</v>
          </cell>
          <cell r="AA294">
            <v>0</v>
          </cell>
          <cell r="AC294">
            <v>2374509</v>
          </cell>
          <cell r="AD294">
            <v>2374509</v>
          </cell>
          <cell r="AE294">
            <v>0</v>
          </cell>
        </row>
        <row r="295">
          <cell r="B295">
            <v>2909</v>
          </cell>
          <cell r="C295" t="str">
            <v>CT1.2909</v>
          </cell>
          <cell r="D295" t="str">
            <v>29</v>
          </cell>
          <cell r="E295" t="str">
            <v>Hồ Sỹ Hòa</v>
          </cell>
          <cell r="F295">
            <v>0</v>
          </cell>
          <cell r="G295">
            <v>65.8</v>
          </cell>
          <cell r="H295">
            <v>6000</v>
          </cell>
          <cell r="I295">
            <v>394800</v>
          </cell>
          <cell r="J295">
            <v>0</v>
          </cell>
          <cell r="K295">
            <v>0</v>
          </cell>
          <cell r="L295">
            <v>0</v>
          </cell>
          <cell r="M295">
            <v>2</v>
          </cell>
          <cell r="N295">
            <v>80000</v>
          </cell>
          <cell r="O295">
            <v>160000</v>
          </cell>
          <cell r="P295">
            <v>0</v>
          </cell>
          <cell r="Q295">
            <v>0</v>
          </cell>
          <cell r="R295">
            <v>0</v>
          </cell>
          <cell r="S295">
            <v>489</v>
          </cell>
          <cell r="T295">
            <v>498</v>
          </cell>
          <cell r="U295">
            <v>9</v>
          </cell>
          <cell r="V295">
            <v>61821</v>
          </cell>
          <cell r="W295">
            <v>616621</v>
          </cell>
          <cell r="X295">
            <v>0</v>
          </cell>
          <cell r="Y295">
            <v>0</v>
          </cell>
          <cell r="Z295">
            <v>616621</v>
          </cell>
          <cell r="AA295">
            <v>616621</v>
          </cell>
          <cell r="AC295">
            <v>0</v>
          </cell>
          <cell r="AD295">
            <v>0</v>
          </cell>
          <cell r="AE295">
            <v>0</v>
          </cell>
          <cell r="AH295">
            <v>616621</v>
          </cell>
          <cell r="AI295">
            <v>44809</v>
          </cell>
          <cell r="AJ295" t="str">
            <v>TT DV T9, phí gửi xe T9/2022, tiền nước sinh hoạt T08/2022</v>
          </cell>
        </row>
        <row r="296">
          <cell r="B296">
            <v>2910</v>
          </cell>
          <cell r="C296" t="str">
            <v>CT1.2910</v>
          </cell>
          <cell r="D296" t="str">
            <v>29</v>
          </cell>
          <cell r="E296" t="str">
            <v>Trương Công Lượng</v>
          </cell>
          <cell r="F296">
            <v>0</v>
          </cell>
          <cell r="G296">
            <v>94.3</v>
          </cell>
          <cell r="H296">
            <v>6000</v>
          </cell>
          <cell r="I296">
            <v>565800</v>
          </cell>
          <cell r="J296">
            <v>1</v>
          </cell>
          <cell r="K296">
            <v>1600000</v>
          </cell>
          <cell r="L296">
            <v>1600000</v>
          </cell>
          <cell r="M296">
            <v>2</v>
          </cell>
          <cell r="N296">
            <v>80000</v>
          </cell>
          <cell r="O296">
            <v>160000</v>
          </cell>
          <cell r="P296">
            <v>0</v>
          </cell>
          <cell r="Q296">
            <v>0</v>
          </cell>
          <cell r="R296">
            <v>0</v>
          </cell>
          <cell r="S296">
            <v>421</v>
          </cell>
          <cell r="T296">
            <v>434</v>
          </cell>
          <cell r="U296">
            <v>13</v>
          </cell>
          <cell r="V296">
            <v>93019</v>
          </cell>
          <cell r="W296">
            <v>2418819</v>
          </cell>
          <cell r="X296">
            <v>0</v>
          </cell>
          <cell r="Y296">
            <v>0</v>
          </cell>
          <cell r="Z296">
            <v>2418819</v>
          </cell>
          <cell r="AA296">
            <v>0</v>
          </cell>
          <cell r="AC296">
            <v>2418819</v>
          </cell>
          <cell r="AD296">
            <v>2418819</v>
          </cell>
          <cell r="AE296">
            <v>0</v>
          </cell>
        </row>
        <row r="297">
          <cell r="B297">
            <v>2911</v>
          </cell>
          <cell r="C297" t="str">
            <v>CT1.2911</v>
          </cell>
          <cell r="D297" t="str">
            <v>29</v>
          </cell>
          <cell r="E297" t="str">
            <v>Nguyễn Thùy Vân</v>
          </cell>
          <cell r="F297">
            <v>0</v>
          </cell>
          <cell r="G297">
            <v>88.9</v>
          </cell>
          <cell r="H297">
            <v>6000</v>
          </cell>
          <cell r="I297">
            <v>533400</v>
          </cell>
          <cell r="J297">
            <v>1</v>
          </cell>
          <cell r="K297">
            <v>1600000</v>
          </cell>
          <cell r="L297">
            <v>1600000</v>
          </cell>
          <cell r="M297">
            <v>3</v>
          </cell>
          <cell r="N297">
            <v>80000</v>
          </cell>
          <cell r="O297">
            <v>240000</v>
          </cell>
          <cell r="P297">
            <v>0</v>
          </cell>
          <cell r="Q297">
            <v>0</v>
          </cell>
          <cell r="R297">
            <v>0</v>
          </cell>
          <cell r="S297">
            <v>430</v>
          </cell>
          <cell r="T297">
            <v>448</v>
          </cell>
          <cell r="U297">
            <v>18</v>
          </cell>
          <cell r="V297">
            <v>133569</v>
          </cell>
          <cell r="W297">
            <v>2506969</v>
          </cell>
          <cell r="X297">
            <v>0</v>
          </cell>
          <cell r="Y297">
            <v>0</v>
          </cell>
          <cell r="Z297">
            <v>2506969</v>
          </cell>
          <cell r="AA297">
            <v>2506969</v>
          </cell>
          <cell r="AC297">
            <v>0</v>
          </cell>
          <cell r="AD297">
            <v>0</v>
          </cell>
          <cell r="AE297">
            <v>0</v>
          </cell>
          <cell r="AH297">
            <v>2506969</v>
          </cell>
          <cell r="AI297">
            <v>44809</v>
          </cell>
          <cell r="AJ297" t="str">
            <v>TT DV T9, phí gửi xe T9/2022, tiền nước sinh hoạt T08/2022</v>
          </cell>
        </row>
        <row r="298">
          <cell r="B298">
            <v>3001</v>
          </cell>
          <cell r="C298" t="str">
            <v>CT1.3001</v>
          </cell>
          <cell r="D298" t="str">
            <v>30</v>
          </cell>
          <cell r="E298" t="str">
            <v xml:space="preserve">Vũ Phú Dũng </v>
          </cell>
          <cell r="F298">
            <v>0</v>
          </cell>
          <cell r="G298">
            <v>88.9</v>
          </cell>
          <cell r="H298">
            <v>6000</v>
          </cell>
          <cell r="I298">
            <v>533400</v>
          </cell>
          <cell r="J298">
            <v>1</v>
          </cell>
          <cell r="K298">
            <v>1600000</v>
          </cell>
          <cell r="L298">
            <v>1600000</v>
          </cell>
          <cell r="M298">
            <v>1</v>
          </cell>
          <cell r="N298">
            <v>80000</v>
          </cell>
          <cell r="O298">
            <v>80000</v>
          </cell>
          <cell r="P298">
            <v>1</v>
          </cell>
          <cell r="Q298">
            <v>0</v>
          </cell>
          <cell r="R298">
            <v>0</v>
          </cell>
          <cell r="S298">
            <v>396</v>
          </cell>
          <cell r="T298">
            <v>409</v>
          </cell>
          <cell r="U298">
            <v>13</v>
          </cell>
          <cell r="V298">
            <v>93019</v>
          </cell>
          <cell r="W298">
            <v>2306419</v>
          </cell>
          <cell r="X298">
            <v>0</v>
          </cell>
          <cell r="Y298">
            <v>0</v>
          </cell>
          <cell r="Z298">
            <v>2306419</v>
          </cell>
          <cell r="AA298">
            <v>2306419</v>
          </cell>
          <cell r="AC298">
            <v>0</v>
          </cell>
          <cell r="AD298">
            <v>0</v>
          </cell>
          <cell r="AE298">
            <v>0</v>
          </cell>
          <cell r="AH298">
            <v>2306419</v>
          </cell>
          <cell r="AI298">
            <v>44805</v>
          </cell>
          <cell r="AJ298" t="str">
            <v>TT DV T9, phí gửi xe T9/2022, tiền nước sinh hoạt T08/2022</v>
          </cell>
        </row>
        <row r="299">
          <cell r="B299">
            <v>3002</v>
          </cell>
          <cell r="C299" t="str">
            <v>CT1.3002</v>
          </cell>
          <cell r="D299" t="str">
            <v>30</v>
          </cell>
          <cell r="E299" t="str">
            <v>Nguyễn Mạnh Hùng</v>
          </cell>
          <cell r="F299">
            <v>0</v>
          </cell>
          <cell r="G299">
            <v>94.3</v>
          </cell>
          <cell r="H299">
            <v>6000</v>
          </cell>
          <cell r="I299">
            <v>565800</v>
          </cell>
          <cell r="J299">
            <v>1</v>
          </cell>
          <cell r="K299">
            <v>1600000</v>
          </cell>
          <cell r="L299">
            <v>1600000</v>
          </cell>
          <cell r="M299">
            <v>1</v>
          </cell>
          <cell r="N299">
            <v>80000</v>
          </cell>
          <cell r="O299">
            <v>80000</v>
          </cell>
          <cell r="P299">
            <v>0</v>
          </cell>
          <cell r="Q299">
            <v>0</v>
          </cell>
          <cell r="R299">
            <v>0</v>
          </cell>
          <cell r="S299">
            <v>631</v>
          </cell>
          <cell r="T299">
            <v>649</v>
          </cell>
          <cell r="U299">
            <v>18</v>
          </cell>
          <cell r="V299">
            <v>133569</v>
          </cell>
          <cell r="W299">
            <v>2379369</v>
          </cell>
          <cell r="X299">
            <v>0</v>
          </cell>
          <cell r="Y299">
            <v>0</v>
          </cell>
          <cell r="Z299">
            <v>2379369</v>
          </cell>
          <cell r="AA299">
            <v>2379369</v>
          </cell>
          <cell r="AC299">
            <v>0</v>
          </cell>
          <cell r="AD299">
            <v>0</v>
          </cell>
          <cell r="AE299">
            <v>0</v>
          </cell>
          <cell r="AH299">
            <v>2379369</v>
          </cell>
          <cell r="AI299">
            <v>44805</v>
          </cell>
          <cell r="AJ299" t="str">
            <v>TT DV T9, phí gửi xe T9/2022, tiền nước sinh hoạt T08/2022</v>
          </cell>
        </row>
        <row r="300">
          <cell r="B300">
            <v>3003</v>
          </cell>
          <cell r="C300" t="str">
            <v>CT1.3003</v>
          </cell>
          <cell r="D300" t="str">
            <v>30</v>
          </cell>
          <cell r="E300" t="str">
            <v>Hoàng Văn Tuân</v>
          </cell>
          <cell r="F300">
            <v>0</v>
          </cell>
          <cell r="G300">
            <v>65.8</v>
          </cell>
          <cell r="H300">
            <v>6000</v>
          </cell>
          <cell r="I300">
            <v>394800</v>
          </cell>
          <cell r="J300">
            <v>0</v>
          </cell>
          <cell r="K300">
            <v>0</v>
          </cell>
          <cell r="L300">
            <v>0</v>
          </cell>
          <cell r="M300">
            <v>1</v>
          </cell>
          <cell r="N300">
            <v>80000</v>
          </cell>
          <cell r="O300">
            <v>80000</v>
          </cell>
          <cell r="P300">
            <v>0</v>
          </cell>
          <cell r="Q300">
            <v>0</v>
          </cell>
          <cell r="R300">
            <v>0</v>
          </cell>
          <cell r="S300">
            <v>385</v>
          </cell>
          <cell r="T300">
            <v>397</v>
          </cell>
          <cell r="U300">
            <v>12</v>
          </cell>
          <cell r="V300">
            <v>84909</v>
          </cell>
          <cell r="W300">
            <v>559709</v>
          </cell>
          <cell r="X300">
            <v>0</v>
          </cell>
          <cell r="Y300">
            <v>0</v>
          </cell>
          <cell r="Z300">
            <v>559709</v>
          </cell>
          <cell r="AA300">
            <v>0</v>
          </cell>
          <cell r="AC300">
            <v>559709</v>
          </cell>
          <cell r="AD300">
            <v>559709</v>
          </cell>
          <cell r="AE300">
            <v>0</v>
          </cell>
        </row>
        <row r="301">
          <cell r="B301">
            <v>3004</v>
          </cell>
          <cell r="C301" t="str">
            <v>CT1.3004</v>
          </cell>
          <cell r="D301" t="str">
            <v>30</v>
          </cell>
          <cell r="E301" t="str">
            <v>Nguyễn Mạnh Tường</v>
          </cell>
          <cell r="F301">
            <v>0</v>
          </cell>
          <cell r="G301">
            <v>101.6</v>
          </cell>
          <cell r="H301">
            <v>6000</v>
          </cell>
          <cell r="I301">
            <v>609600</v>
          </cell>
          <cell r="J301">
            <v>1</v>
          </cell>
          <cell r="K301">
            <v>1600000</v>
          </cell>
          <cell r="L301">
            <v>1600000</v>
          </cell>
          <cell r="M301">
            <v>2</v>
          </cell>
          <cell r="N301">
            <v>80000</v>
          </cell>
          <cell r="O301">
            <v>160000</v>
          </cell>
          <cell r="P301">
            <v>0</v>
          </cell>
          <cell r="Q301">
            <v>0</v>
          </cell>
          <cell r="R301">
            <v>0</v>
          </cell>
          <cell r="S301">
            <v>471</v>
          </cell>
          <cell r="T301">
            <v>486</v>
          </cell>
          <cell r="U301">
            <v>15</v>
          </cell>
          <cell r="V301">
            <v>109239</v>
          </cell>
          <cell r="W301">
            <v>2478839</v>
          </cell>
          <cell r="X301">
            <v>0</v>
          </cell>
          <cell r="Y301">
            <v>0</v>
          </cell>
          <cell r="Z301">
            <v>2478839</v>
          </cell>
          <cell r="AA301">
            <v>2478839</v>
          </cell>
          <cell r="AC301">
            <v>0</v>
          </cell>
          <cell r="AD301">
            <v>0</v>
          </cell>
          <cell r="AE301">
            <v>0</v>
          </cell>
          <cell r="AH301">
            <v>2478839</v>
          </cell>
          <cell r="AI301">
            <v>44810</v>
          </cell>
          <cell r="AJ301" t="str">
            <v>TT DV T9, phí gửi xe T9/2022, tiền nước sinh hoạt T08/2022</v>
          </cell>
        </row>
        <row r="302">
          <cell r="B302">
            <v>3005</v>
          </cell>
          <cell r="C302" t="str">
            <v>CT1.3005</v>
          </cell>
          <cell r="D302" t="str">
            <v>30</v>
          </cell>
          <cell r="E302" t="str">
            <v>Doãn Trung Tuyên</v>
          </cell>
          <cell r="F302">
            <v>0</v>
          </cell>
          <cell r="G302">
            <v>61.1</v>
          </cell>
          <cell r="H302">
            <v>6000</v>
          </cell>
          <cell r="I302">
            <v>366600</v>
          </cell>
          <cell r="J302">
            <v>0</v>
          </cell>
          <cell r="K302">
            <v>0</v>
          </cell>
          <cell r="L302">
            <v>0</v>
          </cell>
          <cell r="M302">
            <v>2</v>
          </cell>
          <cell r="N302">
            <v>80000</v>
          </cell>
          <cell r="O302">
            <v>160000</v>
          </cell>
          <cell r="P302">
            <v>1</v>
          </cell>
          <cell r="Q302">
            <v>0</v>
          </cell>
          <cell r="R302">
            <v>0</v>
          </cell>
          <cell r="S302">
            <v>558</v>
          </cell>
          <cell r="T302">
            <v>579</v>
          </cell>
          <cell r="U302">
            <v>21</v>
          </cell>
          <cell r="V302">
            <v>159758</v>
          </cell>
          <cell r="W302">
            <v>686358</v>
          </cell>
          <cell r="X302">
            <v>0</v>
          </cell>
          <cell r="Y302">
            <v>0</v>
          </cell>
          <cell r="Z302">
            <v>686358</v>
          </cell>
          <cell r="AA302">
            <v>686358</v>
          </cell>
          <cell r="AC302">
            <v>0</v>
          </cell>
          <cell r="AD302">
            <v>0</v>
          </cell>
          <cell r="AE302">
            <v>0</v>
          </cell>
          <cell r="AH302">
            <v>686358</v>
          </cell>
          <cell r="AI302">
            <v>44804</v>
          </cell>
          <cell r="AJ302" t="str">
            <v>TT DV T9, phí gửi xe T9/2022, tiền nước sinh hoạt T08/2022</v>
          </cell>
        </row>
        <row r="303">
          <cell r="B303">
            <v>3006</v>
          </cell>
          <cell r="C303" t="str">
            <v>CT1.3006</v>
          </cell>
          <cell r="D303" t="str">
            <v>30</v>
          </cell>
          <cell r="E303" t="str">
            <v>Nguyễn Thị Thủy</v>
          </cell>
          <cell r="F303">
            <v>0</v>
          </cell>
          <cell r="G303">
            <v>72.3</v>
          </cell>
          <cell r="H303">
            <v>6000</v>
          </cell>
          <cell r="I303">
            <v>433800</v>
          </cell>
          <cell r="J303">
            <v>0</v>
          </cell>
          <cell r="K303">
            <v>0</v>
          </cell>
          <cell r="L303">
            <v>0</v>
          </cell>
          <cell r="M303">
            <v>3</v>
          </cell>
          <cell r="N303">
            <v>80000</v>
          </cell>
          <cell r="O303">
            <v>240000</v>
          </cell>
          <cell r="P303">
            <v>0</v>
          </cell>
          <cell r="Q303">
            <v>0</v>
          </cell>
          <cell r="R303">
            <v>0</v>
          </cell>
          <cell r="S303">
            <v>470</v>
          </cell>
          <cell r="T303">
            <v>482</v>
          </cell>
          <cell r="U303">
            <v>12</v>
          </cell>
          <cell r="V303">
            <v>84909</v>
          </cell>
          <cell r="W303">
            <v>758709</v>
          </cell>
          <cell r="X303">
            <v>0</v>
          </cell>
          <cell r="Y303">
            <v>0</v>
          </cell>
          <cell r="Z303">
            <v>758709</v>
          </cell>
          <cell r="AA303">
            <v>758709</v>
          </cell>
          <cell r="AC303">
            <v>0</v>
          </cell>
          <cell r="AD303">
            <v>0</v>
          </cell>
          <cell r="AE303">
            <v>0</v>
          </cell>
          <cell r="AH303">
            <v>758709</v>
          </cell>
          <cell r="AI303">
            <v>44810</v>
          </cell>
          <cell r="AJ303" t="str">
            <v>TT DV T9, phí gửi xe T9/2022, tiền nước sinh hoạt T08/2022</v>
          </cell>
        </row>
        <row r="304">
          <cell r="B304">
            <v>3007</v>
          </cell>
          <cell r="C304" t="str">
            <v>CT1.3007</v>
          </cell>
          <cell r="D304" t="str">
            <v>30</v>
          </cell>
          <cell r="E304" t="str">
            <v>Triệu Tuấn Anh</v>
          </cell>
          <cell r="F304">
            <v>0</v>
          </cell>
          <cell r="G304">
            <v>61.1</v>
          </cell>
          <cell r="H304">
            <v>6000</v>
          </cell>
          <cell r="I304">
            <v>366600</v>
          </cell>
          <cell r="J304">
            <v>0</v>
          </cell>
          <cell r="K304">
            <v>0</v>
          </cell>
          <cell r="L304">
            <v>0</v>
          </cell>
          <cell r="M304">
            <v>1</v>
          </cell>
          <cell r="N304">
            <v>80000</v>
          </cell>
          <cell r="O304">
            <v>80000</v>
          </cell>
          <cell r="P304">
            <v>0</v>
          </cell>
          <cell r="Q304">
            <v>0</v>
          </cell>
          <cell r="R304">
            <v>0</v>
          </cell>
          <cell r="S304">
            <v>381</v>
          </cell>
          <cell r="T304">
            <v>392</v>
          </cell>
          <cell r="U304">
            <v>11</v>
          </cell>
          <cell r="V304">
            <v>76799</v>
          </cell>
          <cell r="W304">
            <v>523399</v>
          </cell>
          <cell r="X304">
            <v>0</v>
          </cell>
          <cell r="Y304">
            <v>0</v>
          </cell>
          <cell r="Z304">
            <v>523399</v>
          </cell>
          <cell r="AA304">
            <v>0</v>
          </cell>
          <cell r="AC304">
            <v>523399</v>
          </cell>
          <cell r="AD304">
            <v>523399</v>
          </cell>
          <cell r="AE304">
            <v>0</v>
          </cell>
        </row>
        <row r="305">
          <cell r="B305">
            <v>3008</v>
          </cell>
          <cell r="C305" t="str">
            <v>CT1.3008</v>
          </cell>
          <cell r="D305" t="str">
            <v>30</v>
          </cell>
          <cell r="E305" t="str">
            <v>Trần Hồng Quân</v>
          </cell>
          <cell r="F305">
            <v>0</v>
          </cell>
          <cell r="G305">
            <v>101.6</v>
          </cell>
          <cell r="H305">
            <v>6000</v>
          </cell>
          <cell r="I305">
            <v>609600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80000</v>
          </cell>
          <cell r="O305">
            <v>160000</v>
          </cell>
          <cell r="P305">
            <v>0</v>
          </cell>
          <cell r="Q305">
            <v>0</v>
          </cell>
          <cell r="R305">
            <v>0</v>
          </cell>
          <cell r="S305">
            <v>241</v>
          </cell>
          <cell r="T305">
            <v>246</v>
          </cell>
          <cell r="U305">
            <v>5</v>
          </cell>
          <cell r="V305">
            <v>34345</v>
          </cell>
          <cell r="W305">
            <v>803945</v>
          </cell>
          <cell r="X305">
            <v>0</v>
          </cell>
          <cell r="Y305">
            <v>0</v>
          </cell>
          <cell r="Z305">
            <v>803945</v>
          </cell>
          <cell r="AA305">
            <v>803945</v>
          </cell>
          <cell r="AC305">
            <v>0</v>
          </cell>
          <cell r="AD305">
            <v>0</v>
          </cell>
          <cell r="AE305">
            <v>0</v>
          </cell>
          <cell r="AH305">
            <v>803945</v>
          </cell>
          <cell r="AI305">
            <v>44811</v>
          </cell>
          <cell r="AJ305" t="str">
            <v>TT DV T9, phí gửi xe T9/2022, tiền nước sinh hoạt T08/2022</v>
          </cell>
        </row>
        <row r="306">
          <cell r="B306">
            <v>3009</v>
          </cell>
          <cell r="C306" t="str">
            <v>CT1.3009</v>
          </cell>
          <cell r="D306" t="str">
            <v>30</v>
          </cell>
          <cell r="E306" t="str">
            <v>Đinh Thị Phương Anh</v>
          </cell>
          <cell r="F306">
            <v>0</v>
          </cell>
          <cell r="G306">
            <v>65.8</v>
          </cell>
          <cell r="H306">
            <v>6000</v>
          </cell>
          <cell r="I306">
            <v>394800</v>
          </cell>
          <cell r="J306">
            <v>0</v>
          </cell>
          <cell r="K306">
            <v>0</v>
          </cell>
          <cell r="L306">
            <v>0</v>
          </cell>
          <cell r="M306">
            <v>2</v>
          </cell>
          <cell r="N306">
            <v>80000</v>
          </cell>
          <cell r="O306">
            <v>160000</v>
          </cell>
          <cell r="P306">
            <v>0</v>
          </cell>
          <cell r="Q306">
            <v>0</v>
          </cell>
          <cell r="R306">
            <v>0</v>
          </cell>
          <cell r="S306">
            <v>207</v>
          </cell>
          <cell r="T306">
            <v>215</v>
          </cell>
          <cell r="U306">
            <v>8</v>
          </cell>
          <cell r="V306">
            <v>54952</v>
          </cell>
          <cell r="W306">
            <v>609752</v>
          </cell>
          <cell r="X306">
            <v>0</v>
          </cell>
          <cell r="Y306">
            <v>0</v>
          </cell>
          <cell r="Z306">
            <v>609752</v>
          </cell>
          <cell r="AA306">
            <v>609752</v>
          </cell>
          <cell r="AC306">
            <v>0</v>
          </cell>
          <cell r="AD306">
            <v>0</v>
          </cell>
          <cell r="AE306">
            <v>0</v>
          </cell>
          <cell r="AH306">
            <v>609752</v>
          </cell>
          <cell r="AI306">
            <v>44805</v>
          </cell>
          <cell r="AJ306" t="str">
            <v>TT DV T9, phí gửi xe T9/2022, tiền nước sinh hoạt T08/2022</v>
          </cell>
        </row>
        <row r="307">
          <cell r="B307">
            <v>3010</v>
          </cell>
          <cell r="C307" t="str">
            <v>CT1.3010</v>
          </cell>
          <cell r="D307" t="str">
            <v>30</v>
          </cell>
          <cell r="E307" t="str">
            <v>Nguyễn Vinh Quang</v>
          </cell>
          <cell r="F307">
            <v>0</v>
          </cell>
          <cell r="G307">
            <v>94.3</v>
          </cell>
          <cell r="H307">
            <v>6000</v>
          </cell>
          <cell r="I307">
            <v>565800</v>
          </cell>
          <cell r="J307">
            <v>0</v>
          </cell>
          <cell r="K307">
            <v>0</v>
          </cell>
          <cell r="L307">
            <v>0</v>
          </cell>
          <cell r="M307">
            <v>1</v>
          </cell>
          <cell r="N307">
            <v>80000</v>
          </cell>
          <cell r="O307">
            <v>80000</v>
          </cell>
          <cell r="P307">
            <v>0</v>
          </cell>
          <cell r="Q307">
            <v>0</v>
          </cell>
          <cell r="R307">
            <v>0</v>
          </cell>
          <cell r="S307">
            <v>829</v>
          </cell>
          <cell r="T307">
            <v>851</v>
          </cell>
          <cell r="U307">
            <v>22</v>
          </cell>
          <cell r="V307">
            <v>169727</v>
          </cell>
          <cell r="W307">
            <v>815527</v>
          </cell>
          <cell r="X307">
            <v>0</v>
          </cell>
          <cell r="Y307">
            <v>0</v>
          </cell>
          <cell r="Z307">
            <v>815527</v>
          </cell>
          <cell r="AA307">
            <v>815527</v>
          </cell>
          <cell r="AC307">
            <v>0</v>
          </cell>
          <cell r="AD307">
            <v>0</v>
          </cell>
          <cell r="AE307">
            <v>0</v>
          </cell>
          <cell r="AG307">
            <v>815527</v>
          </cell>
          <cell r="AI307">
            <v>44809</v>
          </cell>
          <cell r="AJ307" t="str">
            <v>TT DV T9, phí gửi xe T9/2022, tiền nước sinh hoạt T08/2022</v>
          </cell>
        </row>
        <row r="308">
          <cell r="B308">
            <v>3011</v>
          </cell>
          <cell r="C308" t="str">
            <v>CT1.3011</v>
          </cell>
          <cell r="D308" t="str">
            <v>30</v>
          </cell>
          <cell r="E308" t="str">
            <v>Trần Quang Hòa</v>
          </cell>
          <cell r="F308">
            <v>0</v>
          </cell>
          <cell r="G308">
            <v>88.9</v>
          </cell>
          <cell r="H308">
            <v>6000</v>
          </cell>
          <cell r="I308">
            <v>533400</v>
          </cell>
          <cell r="J308">
            <v>1</v>
          </cell>
          <cell r="K308">
            <v>1600000</v>
          </cell>
          <cell r="L308">
            <v>1600000</v>
          </cell>
          <cell r="M308">
            <v>1</v>
          </cell>
          <cell r="N308">
            <v>80000</v>
          </cell>
          <cell r="O308">
            <v>80000</v>
          </cell>
          <cell r="P308">
            <v>0</v>
          </cell>
          <cell r="Q308">
            <v>0</v>
          </cell>
          <cell r="R308">
            <v>0</v>
          </cell>
          <cell r="S308">
            <v>646</v>
          </cell>
          <cell r="T308">
            <v>667</v>
          </cell>
          <cell r="U308">
            <v>21</v>
          </cell>
          <cell r="V308">
            <v>159758</v>
          </cell>
          <cell r="W308">
            <v>2373158</v>
          </cell>
          <cell r="X308">
            <v>0</v>
          </cell>
          <cell r="Y308">
            <v>0</v>
          </cell>
          <cell r="Z308">
            <v>2373158</v>
          </cell>
          <cell r="AA308">
            <v>0</v>
          </cell>
          <cell r="AC308">
            <v>2373158</v>
          </cell>
          <cell r="AD308">
            <v>2373158</v>
          </cell>
          <cell r="AE308">
            <v>0</v>
          </cell>
        </row>
        <row r="309">
          <cell r="B309">
            <v>3101</v>
          </cell>
          <cell r="C309" t="str">
            <v>CT1.3101</v>
          </cell>
          <cell r="D309" t="str">
            <v>31</v>
          </cell>
          <cell r="E309" t="str">
            <v>Nguyễn Thị Mỹ Anh</v>
          </cell>
          <cell r="F309">
            <v>0</v>
          </cell>
          <cell r="G309">
            <v>88.9</v>
          </cell>
          <cell r="H309">
            <v>6000</v>
          </cell>
          <cell r="I309">
            <v>533400</v>
          </cell>
          <cell r="J309">
            <v>1</v>
          </cell>
          <cell r="K309">
            <v>1600000</v>
          </cell>
          <cell r="L309">
            <v>1600000</v>
          </cell>
          <cell r="M309">
            <v>3</v>
          </cell>
          <cell r="N309">
            <v>80000</v>
          </cell>
          <cell r="O309">
            <v>240000</v>
          </cell>
          <cell r="P309">
            <v>0</v>
          </cell>
          <cell r="Q309">
            <v>0</v>
          </cell>
          <cell r="R309">
            <v>0</v>
          </cell>
          <cell r="S309">
            <v>717</v>
          </cell>
          <cell r="T309">
            <v>739</v>
          </cell>
          <cell r="U309">
            <v>22</v>
          </cell>
          <cell r="V309">
            <v>169727</v>
          </cell>
          <cell r="W309">
            <v>2543127</v>
          </cell>
          <cell r="X309">
            <v>0</v>
          </cell>
          <cell r="Y309">
            <v>0</v>
          </cell>
          <cell r="Z309">
            <v>2543127</v>
          </cell>
          <cell r="AA309">
            <v>2543127</v>
          </cell>
          <cell r="AC309">
            <v>0</v>
          </cell>
          <cell r="AD309">
            <v>0</v>
          </cell>
          <cell r="AE309">
            <v>0</v>
          </cell>
          <cell r="AH309">
            <v>2543127</v>
          </cell>
          <cell r="AI309">
            <v>44811</v>
          </cell>
          <cell r="AJ309" t="str">
            <v>TT DV T9, phí gửi xe T9/2022, tiền nước sinh hoạt T08/2022</v>
          </cell>
        </row>
        <row r="310">
          <cell r="B310">
            <v>3102</v>
          </cell>
          <cell r="C310" t="str">
            <v>CT1.3102</v>
          </cell>
          <cell r="D310" t="str">
            <v>31</v>
          </cell>
          <cell r="E310" t="str">
            <v xml:space="preserve">Nguyễn Minh Thuyết </v>
          </cell>
          <cell r="F310">
            <v>0</v>
          </cell>
          <cell r="G310">
            <v>94.3</v>
          </cell>
          <cell r="H310">
            <v>6000</v>
          </cell>
          <cell r="I310">
            <v>565800</v>
          </cell>
          <cell r="J310">
            <v>1</v>
          </cell>
          <cell r="K310">
            <v>1600000</v>
          </cell>
          <cell r="L310">
            <v>1600000</v>
          </cell>
          <cell r="M310">
            <v>1</v>
          </cell>
          <cell r="N310">
            <v>80000</v>
          </cell>
          <cell r="O310">
            <v>80000</v>
          </cell>
          <cell r="P310">
            <v>0</v>
          </cell>
          <cell r="Q310">
            <v>0</v>
          </cell>
          <cell r="R310">
            <v>0</v>
          </cell>
          <cell r="S310">
            <v>371</v>
          </cell>
          <cell r="T310">
            <v>383</v>
          </cell>
          <cell r="U310">
            <v>12</v>
          </cell>
          <cell r="V310">
            <v>84909</v>
          </cell>
          <cell r="W310">
            <v>2330709</v>
          </cell>
          <cell r="X310">
            <v>0</v>
          </cell>
          <cell r="Y310">
            <v>0</v>
          </cell>
          <cell r="Z310">
            <v>2330709</v>
          </cell>
          <cell r="AA310">
            <v>0</v>
          </cell>
          <cell r="AC310">
            <v>2330709</v>
          </cell>
          <cell r="AD310">
            <v>2330709</v>
          </cell>
          <cell r="AE310">
            <v>0</v>
          </cell>
        </row>
        <row r="311">
          <cell r="B311">
            <v>3103</v>
          </cell>
          <cell r="C311" t="str">
            <v>CT1.3103</v>
          </cell>
          <cell r="D311" t="str">
            <v>31</v>
          </cell>
          <cell r="E311" t="str">
            <v>Nguyễn Hoài Đức</v>
          </cell>
          <cell r="F311">
            <v>0</v>
          </cell>
          <cell r="G311">
            <v>65.8</v>
          </cell>
          <cell r="H311">
            <v>6000</v>
          </cell>
          <cell r="I311">
            <v>394800</v>
          </cell>
          <cell r="J311">
            <v>0</v>
          </cell>
          <cell r="K311">
            <v>0</v>
          </cell>
          <cell r="L311">
            <v>0</v>
          </cell>
          <cell r="M311">
            <v>2</v>
          </cell>
          <cell r="N311">
            <v>80000</v>
          </cell>
          <cell r="O311">
            <v>160000</v>
          </cell>
          <cell r="P311">
            <v>0</v>
          </cell>
          <cell r="Q311">
            <v>0</v>
          </cell>
          <cell r="R311">
            <v>0</v>
          </cell>
          <cell r="S311">
            <v>632</v>
          </cell>
          <cell r="T311">
            <v>641</v>
          </cell>
          <cell r="U311">
            <v>9</v>
          </cell>
          <cell r="V311">
            <v>61821</v>
          </cell>
          <cell r="W311">
            <v>616621</v>
          </cell>
          <cell r="X311">
            <v>0</v>
          </cell>
          <cell r="Y311">
            <v>0</v>
          </cell>
          <cell r="Z311">
            <v>616621</v>
          </cell>
          <cell r="AA311">
            <v>616621</v>
          </cell>
          <cell r="AC311">
            <v>0</v>
          </cell>
          <cell r="AD311">
            <v>0</v>
          </cell>
          <cell r="AE311">
            <v>0</v>
          </cell>
          <cell r="AH311">
            <v>616621</v>
          </cell>
          <cell r="AI311">
            <v>44805</v>
          </cell>
          <cell r="AJ311" t="str">
            <v>TT DV T9, phí gửi xe T9/2022, tiền nước sinh hoạt T08/2022</v>
          </cell>
        </row>
        <row r="312">
          <cell r="B312">
            <v>3104</v>
          </cell>
          <cell r="C312" t="str">
            <v>CT1.3104</v>
          </cell>
          <cell r="D312" t="str">
            <v>31</v>
          </cell>
          <cell r="E312" t="str">
            <v xml:space="preserve">Lê Diệu Linh </v>
          </cell>
          <cell r="F312">
            <v>0</v>
          </cell>
          <cell r="G312">
            <v>101.6</v>
          </cell>
          <cell r="H312">
            <v>6000</v>
          </cell>
          <cell r="I312">
            <v>609600</v>
          </cell>
          <cell r="J312">
            <v>1</v>
          </cell>
          <cell r="K312">
            <v>1600000</v>
          </cell>
          <cell r="L312">
            <v>1600000</v>
          </cell>
          <cell r="M312">
            <v>1</v>
          </cell>
          <cell r="N312">
            <v>80000</v>
          </cell>
          <cell r="O312">
            <v>80000</v>
          </cell>
          <cell r="P312">
            <v>0</v>
          </cell>
          <cell r="Q312">
            <v>0</v>
          </cell>
          <cell r="R312">
            <v>0</v>
          </cell>
          <cell r="S312">
            <v>284</v>
          </cell>
          <cell r="T312">
            <v>290</v>
          </cell>
          <cell r="U312">
            <v>6</v>
          </cell>
          <cell r="V312">
            <v>41214</v>
          </cell>
          <cell r="W312">
            <v>2330814</v>
          </cell>
          <cell r="X312">
            <v>0</v>
          </cell>
          <cell r="Y312">
            <v>0</v>
          </cell>
          <cell r="Z312">
            <v>2330814</v>
          </cell>
          <cell r="AA312">
            <v>2330814</v>
          </cell>
          <cell r="AC312">
            <v>0</v>
          </cell>
          <cell r="AD312">
            <v>0</v>
          </cell>
          <cell r="AE312">
            <v>0</v>
          </cell>
          <cell r="AH312">
            <v>2330814</v>
          </cell>
          <cell r="AI312">
            <v>44810</v>
          </cell>
          <cell r="AJ312" t="str">
            <v>TT DV T9, phí gửi xe T9/2022, tiền nước sinh hoạt T08/2022</v>
          </cell>
        </row>
        <row r="313">
          <cell r="B313">
            <v>3105</v>
          </cell>
          <cell r="C313" t="str">
            <v>CT1.3105</v>
          </cell>
          <cell r="D313" t="str">
            <v>31</v>
          </cell>
          <cell r="E313" t="str">
            <v>Vũ Thị Hạnh</v>
          </cell>
          <cell r="F313">
            <v>0</v>
          </cell>
          <cell r="G313">
            <v>61.1</v>
          </cell>
          <cell r="H313">
            <v>6000</v>
          </cell>
          <cell r="I313">
            <v>366600</v>
          </cell>
          <cell r="J313">
            <v>0</v>
          </cell>
          <cell r="K313">
            <v>0</v>
          </cell>
          <cell r="L313">
            <v>0</v>
          </cell>
          <cell r="M313">
            <v>1</v>
          </cell>
          <cell r="N313">
            <v>80000</v>
          </cell>
          <cell r="O313">
            <v>80000</v>
          </cell>
          <cell r="P313">
            <v>1</v>
          </cell>
          <cell r="Q313">
            <v>0</v>
          </cell>
          <cell r="R313">
            <v>0</v>
          </cell>
          <cell r="S313">
            <v>100</v>
          </cell>
          <cell r="T313">
            <v>102</v>
          </cell>
          <cell r="U313">
            <v>2</v>
          </cell>
          <cell r="V313">
            <v>13738</v>
          </cell>
          <cell r="W313">
            <v>460338</v>
          </cell>
          <cell r="X313">
            <v>0</v>
          </cell>
          <cell r="Y313">
            <v>0</v>
          </cell>
          <cell r="Z313">
            <v>460338</v>
          </cell>
          <cell r="AA313">
            <v>460338</v>
          </cell>
          <cell r="AC313">
            <v>0</v>
          </cell>
          <cell r="AD313">
            <v>0</v>
          </cell>
          <cell r="AE313">
            <v>0</v>
          </cell>
          <cell r="AH313">
            <v>460338</v>
          </cell>
          <cell r="AI313">
            <v>44810</v>
          </cell>
          <cell r="AJ313" t="str">
            <v>TT DV T9, phí gửi xe T9/2022, tiền nước sinh hoạt T08/2022</v>
          </cell>
        </row>
        <row r="314">
          <cell r="B314">
            <v>3106</v>
          </cell>
          <cell r="C314" t="str">
            <v>CT1.3106</v>
          </cell>
          <cell r="D314" t="str">
            <v>31</v>
          </cell>
          <cell r="E314" t="str">
            <v>Nguyễn Hồng Nhung</v>
          </cell>
          <cell r="F314">
            <v>0</v>
          </cell>
          <cell r="G314">
            <v>72.3</v>
          </cell>
          <cell r="H314">
            <v>6000</v>
          </cell>
          <cell r="I314">
            <v>433800</v>
          </cell>
          <cell r="J314">
            <v>0</v>
          </cell>
          <cell r="K314">
            <v>0</v>
          </cell>
          <cell r="L314">
            <v>0</v>
          </cell>
          <cell r="M314">
            <v>1</v>
          </cell>
          <cell r="N314">
            <v>80000</v>
          </cell>
          <cell r="O314">
            <v>80000</v>
          </cell>
          <cell r="P314">
            <v>0</v>
          </cell>
          <cell r="Q314">
            <v>0</v>
          </cell>
          <cell r="R314">
            <v>0</v>
          </cell>
          <cell r="S314">
            <v>217</v>
          </cell>
          <cell r="T314">
            <v>220</v>
          </cell>
          <cell r="U314">
            <v>3</v>
          </cell>
          <cell r="V314">
            <v>20607</v>
          </cell>
          <cell r="W314">
            <v>534407</v>
          </cell>
          <cell r="X314">
            <v>0</v>
          </cell>
          <cell r="Y314">
            <v>0</v>
          </cell>
          <cell r="Z314">
            <v>534407</v>
          </cell>
          <cell r="AA314">
            <v>534407</v>
          </cell>
          <cell r="AC314">
            <v>0</v>
          </cell>
          <cell r="AD314">
            <v>0</v>
          </cell>
          <cell r="AE314">
            <v>0</v>
          </cell>
          <cell r="AH314">
            <v>534407</v>
          </cell>
          <cell r="AI314">
            <v>44810</v>
          </cell>
          <cell r="AJ314" t="str">
            <v>TT DV T9, phí gửi xe T9/2022, tiền nước sinh hoạt T08/2022</v>
          </cell>
        </row>
        <row r="315">
          <cell r="B315">
            <v>3107</v>
          </cell>
          <cell r="C315" t="str">
            <v>CT1.3107</v>
          </cell>
          <cell r="D315" t="str">
            <v>31</v>
          </cell>
          <cell r="E315" t="str">
            <v>Hà Đức cường</v>
          </cell>
          <cell r="F315">
            <v>0</v>
          </cell>
          <cell r="G315">
            <v>61.1</v>
          </cell>
          <cell r="H315">
            <v>6000</v>
          </cell>
          <cell r="I315">
            <v>366600</v>
          </cell>
          <cell r="J315">
            <v>0</v>
          </cell>
          <cell r="K315">
            <v>0</v>
          </cell>
          <cell r="L315">
            <v>0</v>
          </cell>
          <cell r="M315">
            <v>2</v>
          </cell>
          <cell r="N315">
            <v>80000</v>
          </cell>
          <cell r="O315">
            <v>160000</v>
          </cell>
          <cell r="P315">
            <v>0</v>
          </cell>
          <cell r="Q315">
            <v>0</v>
          </cell>
          <cell r="R315">
            <v>0</v>
          </cell>
          <cell r="S315">
            <v>363</v>
          </cell>
          <cell r="T315">
            <v>374</v>
          </cell>
          <cell r="U315">
            <v>11</v>
          </cell>
          <cell r="V315">
            <v>76799</v>
          </cell>
          <cell r="W315">
            <v>603399</v>
          </cell>
          <cell r="X315">
            <v>0</v>
          </cell>
          <cell r="Y315">
            <v>0</v>
          </cell>
          <cell r="Z315">
            <v>603399</v>
          </cell>
          <cell r="AA315">
            <v>603399</v>
          </cell>
          <cell r="AC315">
            <v>0</v>
          </cell>
          <cell r="AD315">
            <v>0</v>
          </cell>
          <cell r="AE315">
            <v>0</v>
          </cell>
          <cell r="AH315">
            <v>603399</v>
          </cell>
          <cell r="AI315">
            <v>44806</v>
          </cell>
          <cell r="AJ315" t="str">
            <v>TT DV T9, phí gửi xe T9/2022, tiền nước sinh hoạt T08/2022</v>
          </cell>
        </row>
        <row r="316">
          <cell r="B316">
            <v>3108</v>
          </cell>
          <cell r="C316" t="str">
            <v>CT1.3108</v>
          </cell>
          <cell r="D316" t="str">
            <v>31</v>
          </cell>
          <cell r="E316" t="str">
            <v>Nguuyễn Thị Châu</v>
          </cell>
          <cell r="F316">
            <v>0</v>
          </cell>
          <cell r="G316">
            <v>101.6</v>
          </cell>
          <cell r="H316">
            <v>6000</v>
          </cell>
          <cell r="I316">
            <v>609600</v>
          </cell>
          <cell r="J316">
            <v>0</v>
          </cell>
          <cell r="K316">
            <v>0</v>
          </cell>
          <cell r="L316">
            <v>0</v>
          </cell>
          <cell r="M316">
            <v>1</v>
          </cell>
          <cell r="N316">
            <v>80000</v>
          </cell>
          <cell r="O316">
            <v>80000</v>
          </cell>
          <cell r="P316">
            <v>0</v>
          </cell>
          <cell r="Q316">
            <v>0</v>
          </cell>
          <cell r="R316">
            <v>0</v>
          </cell>
          <cell r="S316">
            <v>294</v>
          </cell>
          <cell r="T316">
            <v>305</v>
          </cell>
          <cell r="U316">
            <v>11</v>
          </cell>
          <cell r="V316">
            <v>76799</v>
          </cell>
          <cell r="W316">
            <v>766399</v>
          </cell>
          <cell r="X316">
            <v>0</v>
          </cell>
          <cell r="Y316">
            <v>0</v>
          </cell>
          <cell r="Z316">
            <v>766399</v>
          </cell>
          <cell r="AA316">
            <v>0</v>
          </cell>
          <cell r="AC316">
            <v>766399</v>
          </cell>
          <cell r="AD316">
            <v>766399</v>
          </cell>
          <cell r="AE316">
            <v>0</v>
          </cell>
        </row>
        <row r="317">
          <cell r="B317">
            <v>3109</v>
          </cell>
          <cell r="C317" t="str">
            <v>CT1.3109</v>
          </cell>
          <cell r="D317" t="str">
            <v>31</v>
          </cell>
          <cell r="E317" t="str">
            <v>Bùi Phương Anh</v>
          </cell>
          <cell r="F317">
            <v>0</v>
          </cell>
          <cell r="G317">
            <v>65.8</v>
          </cell>
          <cell r="H317">
            <v>6000</v>
          </cell>
          <cell r="I317">
            <v>394800</v>
          </cell>
          <cell r="J317">
            <v>1</v>
          </cell>
          <cell r="K317">
            <v>1600000</v>
          </cell>
          <cell r="L317">
            <v>1600000</v>
          </cell>
          <cell r="M317">
            <v>2</v>
          </cell>
          <cell r="N317">
            <v>80000</v>
          </cell>
          <cell r="O317">
            <v>160000</v>
          </cell>
          <cell r="P317">
            <v>0</v>
          </cell>
          <cell r="Q317">
            <v>0</v>
          </cell>
          <cell r="R317">
            <v>0</v>
          </cell>
          <cell r="S317">
            <v>526</v>
          </cell>
          <cell r="T317">
            <v>541</v>
          </cell>
          <cell r="U317">
            <v>15</v>
          </cell>
          <cell r="V317">
            <v>109239</v>
          </cell>
          <cell r="W317">
            <v>2264039</v>
          </cell>
          <cell r="X317">
            <v>0</v>
          </cell>
          <cell r="Y317">
            <v>0</v>
          </cell>
          <cell r="Z317">
            <v>2264039</v>
          </cell>
          <cell r="AA317">
            <v>0</v>
          </cell>
          <cell r="AC317">
            <v>2264039</v>
          </cell>
          <cell r="AD317">
            <v>2264039</v>
          </cell>
          <cell r="AE317">
            <v>0</v>
          </cell>
        </row>
        <row r="318">
          <cell r="B318">
            <v>3110</v>
          </cell>
          <cell r="C318" t="str">
            <v>CT1.3110</v>
          </cell>
          <cell r="D318" t="str">
            <v>31</v>
          </cell>
          <cell r="E318" t="str">
            <v>Trần Hồng Minh</v>
          </cell>
          <cell r="F318">
            <v>0</v>
          </cell>
          <cell r="G318">
            <v>94.3</v>
          </cell>
          <cell r="H318">
            <v>6000</v>
          </cell>
          <cell r="I318">
            <v>565800</v>
          </cell>
          <cell r="J318">
            <v>0</v>
          </cell>
          <cell r="K318">
            <v>0</v>
          </cell>
          <cell r="L318">
            <v>0</v>
          </cell>
          <cell r="M318">
            <v>1</v>
          </cell>
          <cell r="N318">
            <v>80000</v>
          </cell>
          <cell r="O318">
            <v>80000</v>
          </cell>
          <cell r="P318">
            <v>1</v>
          </cell>
          <cell r="Q318">
            <v>0</v>
          </cell>
          <cell r="R318">
            <v>0</v>
          </cell>
          <cell r="S318">
            <v>612</v>
          </cell>
          <cell r="T318">
            <v>632</v>
          </cell>
          <cell r="U318">
            <v>20</v>
          </cell>
          <cell r="V318">
            <v>149789</v>
          </cell>
          <cell r="W318">
            <v>795589</v>
          </cell>
          <cell r="X318">
            <v>0</v>
          </cell>
          <cell r="Y318">
            <v>0</v>
          </cell>
          <cell r="Z318">
            <v>795589</v>
          </cell>
          <cell r="AA318">
            <v>795589</v>
          </cell>
          <cell r="AC318">
            <v>0</v>
          </cell>
          <cell r="AD318">
            <v>0</v>
          </cell>
          <cell r="AE318">
            <v>0</v>
          </cell>
          <cell r="AH318">
            <v>795589</v>
          </cell>
          <cell r="AI318">
            <v>44808</v>
          </cell>
          <cell r="AJ318" t="str">
            <v>TT DV T9, phí gửi xe T9/2022, tiền nước sinh hoạt T08/2022</v>
          </cell>
        </row>
        <row r="319">
          <cell r="B319">
            <v>3111</v>
          </cell>
          <cell r="C319" t="str">
            <v>CT1.3111</v>
          </cell>
          <cell r="D319" t="str">
            <v>31</v>
          </cell>
          <cell r="E319" t="str">
            <v>Giáp Văn Cường</v>
          </cell>
          <cell r="F319">
            <v>0</v>
          </cell>
          <cell r="G319">
            <v>88.9</v>
          </cell>
          <cell r="H319">
            <v>6000</v>
          </cell>
          <cell r="I319">
            <v>533400</v>
          </cell>
          <cell r="J319">
            <v>1</v>
          </cell>
          <cell r="K319">
            <v>1600000</v>
          </cell>
          <cell r="L319">
            <v>1600000</v>
          </cell>
          <cell r="M319">
            <v>1</v>
          </cell>
          <cell r="N319">
            <v>80000</v>
          </cell>
          <cell r="O319">
            <v>80000</v>
          </cell>
          <cell r="P319">
            <v>0</v>
          </cell>
          <cell r="Q319">
            <v>0</v>
          </cell>
          <cell r="R319">
            <v>0</v>
          </cell>
          <cell r="S319">
            <v>560</v>
          </cell>
          <cell r="T319">
            <v>574</v>
          </cell>
          <cell r="U319">
            <v>14</v>
          </cell>
          <cell r="V319">
            <v>101129</v>
          </cell>
          <cell r="W319">
            <v>2314529</v>
          </cell>
          <cell r="X319">
            <v>0</v>
          </cell>
          <cell r="Y319">
            <v>0</v>
          </cell>
          <cell r="Z319">
            <v>2314529</v>
          </cell>
          <cell r="AA319">
            <v>2314529</v>
          </cell>
          <cell r="AC319">
            <v>0</v>
          </cell>
          <cell r="AD319">
            <v>0</v>
          </cell>
          <cell r="AE319">
            <v>0</v>
          </cell>
          <cell r="AH319">
            <v>2314529</v>
          </cell>
          <cell r="AI319">
            <v>44810</v>
          </cell>
          <cell r="AJ319" t="str">
            <v>TT DV T9, phí gửi xe T9/2022, tiền nước sinh hoạt T08/2022</v>
          </cell>
        </row>
        <row r="320">
          <cell r="B320">
            <v>3201</v>
          </cell>
          <cell r="C320" t="str">
            <v>CT1.3201</v>
          </cell>
          <cell r="D320" t="str">
            <v>32</v>
          </cell>
          <cell r="E320" t="str">
            <v xml:space="preserve">Nguyễn Đức Quang </v>
          </cell>
          <cell r="F320">
            <v>0</v>
          </cell>
          <cell r="G320">
            <v>88.9</v>
          </cell>
          <cell r="H320">
            <v>6000</v>
          </cell>
          <cell r="I320">
            <v>533400</v>
          </cell>
          <cell r="J320">
            <v>1</v>
          </cell>
          <cell r="K320">
            <v>1600000</v>
          </cell>
          <cell r="L320">
            <v>1600000</v>
          </cell>
          <cell r="M320">
            <v>1</v>
          </cell>
          <cell r="N320">
            <v>80000</v>
          </cell>
          <cell r="O320">
            <v>80000</v>
          </cell>
          <cell r="P320">
            <v>0</v>
          </cell>
          <cell r="Q320">
            <v>0</v>
          </cell>
          <cell r="R320">
            <v>0</v>
          </cell>
          <cell r="S320">
            <v>405</v>
          </cell>
          <cell r="T320">
            <v>425</v>
          </cell>
          <cell r="U320">
            <v>20</v>
          </cell>
          <cell r="V320">
            <v>149789</v>
          </cell>
          <cell r="W320">
            <v>2363189</v>
          </cell>
          <cell r="X320">
            <v>0</v>
          </cell>
          <cell r="Y320">
            <v>0</v>
          </cell>
          <cell r="Z320">
            <v>2363189</v>
          </cell>
          <cell r="AA320">
            <v>0</v>
          </cell>
          <cell r="AC320">
            <v>2363189</v>
          </cell>
          <cell r="AD320">
            <v>2363189</v>
          </cell>
          <cell r="AE320">
            <v>0</v>
          </cell>
        </row>
        <row r="321">
          <cell r="B321">
            <v>3202</v>
          </cell>
          <cell r="C321" t="str">
            <v>CT1.3202</v>
          </cell>
          <cell r="D321" t="str">
            <v>32</v>
          </cell>
          <cell r="E321" t="str">
            <v>Vũ Tuấn Giang</v>
          </cell>
          <cell r="F321">
            <v>0</v>
          </cell>
          <cell r="G321">
            <v>94.3</v>
          </cell>
          <cell r="H321">
            <v>6000</v>
          </cell>
          <cell r="I321">
            <v>565800</v>
          </cell>
          <cell r="J321">
            <v>1</v>
          </cell>
          <cell r="K321">
            <v>1600000</v>
          </cell>
          <cell r="L321">
            <v>1600000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665</v>
          </cell>
          <cell r="T321">
            <v>681</v>
          </cell>
          <cell r="U321">
            <v>16</v>
          </cell>
          <cell r="V321">
            <v>117349</v>
          </cell>
          <cell r="W321">
            <v>2283149</v>
          </cell>
          <cell r="X321">
            <v>0</v>
          </cell>
          <cell r="Y321">
            <v>0</v>
          </cell>
          <cell r="Z321">
            <v>2283149</v>
          </cell>
          <cell r="AA321">
            <v>2283149</v>
          </cell>
          <cell r="AC321">
            <v>0</v>
          </cell>
          <cell r="AD321">
            <v>0</v>
          </cell>
          <cell r="AE321">
            <v>0</v>
          </cell>
          <cell r="AH321">
            <v>2283149</v>
          </cell>
          <cell r="AI321">
            <v>44805</v>
          </cell>
          <cell r="AJ321" t="str">
            <v>TT DV T9, phí gửi xe T9/2022, tiền nước sinh hoạt T08/2022</v>
          </cell>
        </row>
        <row r="322">
          <cell r="B322">
            <v>3203</v>
          </cell>
          <cell r="C322" t="str">
            <v>CT1.3203</v>
          </cell>
          <cell r="D322" t="str">
            <v>32</v>
          </cell>
          <cell r="E322" t="str">
            <v>Vũ Tuấn Giang</v>
          </cell>
          <cell r="F322">
            <v>0</v>
          </cell>
          <cell r="G322">
            <v>65.8</v>
          </cell>
          <cell r="H322">
            <v>6000</v>
          </cell>
          <cell r="I322">
            <v>394800</v>
          </cell>
          <cell r="J322">
            <v>1</v>
          </cell>
          <cell r="K322">
            <v>1600000</v>
          </cell>
          <cell r="L322">
            <v>1600000</v>
          </cell>
          <cell r="M322">
            <v>2</v>
          </cell>
          <cell r="N322">
            <v>80000</v>
          </cell>
          <cell r="O322">
            <v>160000</v>
          </cell>
          <cell r="P322">
            <v>0</v>
          </cell>
          <cell r="Q322">
            <v>0</v>
          </cell>
          <cell r="R322">
            <v>0</v>
          </cell>
          <cell r="S322">
            <v>207</v>
          </cell>
          <cell r="T322">
            <v>212</v>
          </cell>
          <cell r="U322">
            <v>5</v>
          </cell>
          <cell r="V322">
            <v>34345</v>
          </cell>
          <cell r="W322">
            <v>2189145</v>
          </cell>
          <cell r="X322">
            <v>0</v>
          </cell>
          <cell r="Y322">
            <v>0</v>
          </cell>
          <cell r="Z322">
            <v>2189145</v>
          </cell>
          <cell r="AA322">
            <v>2189145</v>
          </cell>
          <cell r="AC322">
            <v>0</v>
          </cell>
          <cell r="AD322">
            <v>0</v>
          </cell>
          <cell r="AE322">
            <v>0</v>
          </cell>
          <cell r="AH322">
            <v>2189145</v>
          </cell>
          <cell r="AI322">
            <v>44805</v>
          </cell>
          <cell r="AJ322" t="str">
            <v>TT DV T9, phí gửi xe T9/2022, tiền nước sinh hoạt T08/2022</v>
          </cell>
        </row>
        <row r="323">
          <cell r="B323">
            <v>3204</v>
          </cell>
          <cell r="C323" t="str">
            <v>CT1.3204</v>
          </cell>
          <cell r="D323" t="str">
            <v>32</v>
          </cell>
          <cell r="E323" t="str">
            <v>Ngô Sỹ Sang</v>
          </cell>
          <cell r="F323">
            <v>0</v>
          </cell>
          <cell r="G323">
            <v>101.6</v>
          </cell>
          <cell r="H323">
            <v>6000</v>
          </cell>
          <cell r="I323">
            <v>609600</v>
          </cell>
          <cell r="J323">
            <v>0</v>
          </cell>
          <cell r="K323">
            <v>0</v>
          </cell>
          <cell r="L323">
            <v>0</v>
          </cell>
          <cell r="M323">
            <v>1</v>
          </cell>
          <cell r="N323">
            <v>80000</v>
          </cell>
          <cell r="O323">
            <v>80000</v>
          </cell>
          <cell r="P323">
            <v>0</v>
          </cell>
          <cell r="Q323">
            <v>0</v>
          </cell>
          <cell r="R323">
            <v>0</v>
          </cell>
          <cell r="S323">
            <v>352</v>
          </cell>
          <cell r="T323">
            <v>371</v>
          </cell>
          <cell r="U323">
            <v>19</v>
          </cell>
          <cell r="V323">
            <v>141679</v>
          </cell>
          <cell r="W323">
            <v>831279</v>
          </cell>
          <cell r="X323">
            <v>0</v>
          </cell>
          <cell r="Y323">
            <v>0</v>
          </cell>
          <cell r="Z323">
            <v>831279</v>
          </cell>
          <cell r="AA323">
            <v>831279</v>
          </cell>
          <cell r="AC323">
            <v>0</v>
          </cell>
          <cell r="AD323">
            <v>0</v>
          </cell>
          <cell r="AE323">
            <v>0</v>
          </cell>
          <cell r="AH323">
            <v>831279</v>
          </cell>
          <cell r="AI323">
            <v>44810</v>
          </cell>
          <cell r="AJ323" t="str">
            <v>TT DV T9, phí gửi xe T9/2022, tiền nước sinh hoạt T08/2022</v>
          </cell>
        </row>
        <row r="324">
          <cell r="B324">
            <v>3205</v>
          </cell>
          <cell r="C324" t="str">
            <v>CT1.3205</v>
          </cell>
          <cell r="D324" t="str">
            <v>32</v>
          </cell>
          <cell r="E324" t="str">
            <v>Phạm Quốc Hiếu</v>
          </cell>
          <cell r="F324">
            <v>0</v>
          </cell>
          <cell r="G324">
            <v>61.1</v>
          </cell>
          <cell r="H324">
            <v>6000</v>
          </cell>
          <cell r="I324">
            <v>366600</v>
          </cell>
          <cell r="J324">
            <v>0</v>
          </cell>
          <cell r="K324">
            <v>0</v>
          </cell>
          <cell r="L324">
            <v>0</v>
          </cell>
          <cell r="M324">
            <v>2</v>
          </cell>
          <cell r="N324">
            <v>80000</v>
          </cell>
          <cell r="O324">
            <v>160000</v>
          </cell>
          <cell r="P324">
            <v>1</v>
          </cell>
          <cell r="Q324">
            <v>0</v>
          </cell>
          <cell r="R324">
            <v>0</v>
          </cell>
          <cell r="S324">
            <v>330</v>
          </cell>
          <cell r="T324">
            <v>341</v>
          </cell>
          <cell r="U324">
            <v>11</v>
          </cell>
          <cell r="V324">
            <v>76799</v>
          </cell>
          <cell r="W324">
            <v>603399</v>
          </cell>
          <cell r="X324">
            <v>0</v>
          </cell>
          <cell r="Y324">
            <v>0</v>
          </cell>
          <cell r="Z324">
            <v>603399</v>
          </cell>
          <cell r="AA324">
            <v>0</v>
          </cell>
          <cell r="AC324">
            <v>603399</v>
          </cell>
          <cell r="AD324">
            <v>603399</v>
          </cell>
          <cell r="AE324">
            <v>0</v>
          </cell>
        </row>
        <row r="325">
          <cell r="B325">
            <v>3206</v>
          </cell>
          <cell r="C325" t="str">
            <v>CT1.3206</v>
          </cell>
          <cell r="D325" t="str">
            <v>32</v>
          </cell>
          <cell r="E325" t="str">
            <v>Lê Hải Dương</v>
          </cell>
          <cell r="F325">
            <v>0</v>
          </cell>
          <cell r="G325">
            <v>72.3</v>
          </cell>
          <cell r="H325">
            <v>6000</v>
          </cell>
          <cell r="I325">
            <v>433800</v>
          </cell>
          <cell r="J325">
            <v>1</v>
          </cell>
          <cell r="K325">
            <v>1600000</v>
          </cell>
          <cell r="L325">
            <v>1600000</v>
          </cell>
          <cell r="M325">
            <v>1</v>
          </cell>
          <cell r="N325">
            <v>80000</v>
          </cell>
          <cell r="O325">
            <v>80000</v>
          </cell>
          <cell r="P325">
            <v>0</v>
          </cell>
          <cell r="Q325">
            <v>0</v>
          </cell>
          <cell r="R325">
            <v>0</v>
          </cell>
          <cell r="S325">
            <v>467</v>
          </cell>
          <cell r="T325">
            <v>481</v>
          </cell>
          <cell r="U325">
            <v>14</v>
          </cell>
          <cell r="V325">
            <v>101129</v>
          </cell>
          <cell r="W325">
            <v>2214929</v>
          </cell>
          <cell r="X325">
            <v>0</v>
          </cell>
          <cell r="Y325">
            <v>0</v>
          </cell>
          <cell r="Z325">
            <v>2214929</v>
          </cell>
          <cell r="AA325">
            <v>0</v>
          </cell>
          <cell r="AC325">
            <v>2214929</v>
          </cell>
          <cell r="AD325">
            <v>2214929</v>
          </cell>
          <cell r="AE325">
            <v>0</v>
          </cell>
        </row>
        <row r="326">
          <cell r="B326">
            <v>3207</v>
          </cell>
          <cell r="C326" t="str">
            <v>CT1.3207</v>
          </cell>
          <cell r="D326" t="str">
            <v>32</v>
          </cell>
          <cell r="E326" t="str">
            <v>Trần Minh Xưng</v>
          </cell>
          <cell r="F326">
            <v>0</v>
          </cell>
          <cell r="G326">
            <v>61.1</v>
          </cell>
          <cell r="H326">
            <v>6000</v>
          </cell>
          <cell r="I326">
            <v>366600</v>
          </cell>
          <cell r="J326">
            <v>1</v>
          </cell>
          <cell r="K326">
            <v>1600000</v>
          </cell>
          <cell r="L326">
            <v>1600000</v>
          </cell>
          <cell r="M326">
            <v>1</v>
          </cell>
          <cell r="N326">
            <v>80000</v>
          </cell>
          <cell r="O326">
            <v>80000</v>
          </cell>
          <cell r="P326">
            <v>0</v>
          </cell>
          <cell r="Q326">
            <v>0</v>
          </cell>
          <cell r="R326">
            <v>0</v>
          </cell>
          <cell r="S326">
            <v>247</v>
          </cell>
          <cell r="T326">
            <v>254</v>
          </cell>
          <cell r="U326">
            <v>7</v>
          </cell>
          <cell r="V326">
            <v>48083</v>
          </cell>
          <cell r="W326">
            <v>2094683</v>
          </cell>
          <cell r="X326">
            <v>0</v>
          </cell>
          <cell r="Y326">
            <v>0</v>
          </cell>
          <cell r="Z326">
            <v>2094683</v>
          </cell>
          <cell r="AA326">
            <v>0</v>
          </cell>
          <cell r="AC326">
            <v>2094683</v>
          </cell>
          <cell r="AD326">
            <v>2094683</v>
          </cell>
          <cell r="AE326">
            <v>0</v>
          </cell>
        </row>
        <row r="327">
          <cell r="B327">
            <v>3208</v>
          </cell>
          <cell r="C327" t="str">
            <v>CT1.3208</v>
          </cell>
          <cell r="D327" t="str">
            <v>32</v>
          </cell>
          <cell r="E327" t="str">
            <v>Đào Công Sơn</v>
          </cell>
          <cell r="F327">
            <v>0</v>
          </cell>
          <cell r="G327">
            <v>101.6</v>
          </cell>
          <cell r="H327">
            <v>6000</v>
          </cell>
          <cell r="I327">
            <v>609600</v>
          </cell>
          <cell r="J327">
            <v>0</v>
          </cell>
          <cell r="K327">
            <v>0</v>
          </cell>
          <cell r="L327">
            <v>0</v>
          </cell>
          <cell r="M327">
            <v>2</v>
          </cell>
          <cell r="N327">
            <v>80000</v>
          </cell>
          <cell r="O327">
            <v>160000</v>
          </cell>
          <cell r="P327">
            <v>0</v>
          </cell>
          <cell r="Q327">
            <v>0</v>
          </cell>
          <cell r="R327">
            <v>0</v>
          </cell>
          <cell r="S327">
            <v>352</v>
          </cell>
          <cell r="T327">
            <v>359</v>
          </cell>
          <cell r="U327">
            <v>7</v>
          </cell>
          <cell r="V327">
            <v>48083</v>
          </cell>
          <cell r="W327">
            <v>817683</v>
          </cell>
          <cell r="X327">
            <v>0</v>
          </cell>
          <cell r="Y327">
            <v>0</v>
          </cell>
          <cell r="Z327">
            <v>817683</v>
          </cell>
          <cell r="AA327">
            <v>0</v>
          </cell>
          <cell r="AC327">
            <v>817683</v>
          </cell>
          <cell r="AD327">
            <v>817683</v>
          </cell>
          <cell r="AE327">
            <v>0</v>
          </cell>
        </row>
        <row r="328">
          <cell r="B328">
            <v>3209</v>
          </cell>
          <cell r="C328" t="str">
            <v>CT1.3209</v>
          </cell>
          <cell r="D328" t="str">
            <v>32</v>
          </cell>
          <cell r="E328" t="str">
            <v>Trần Thị Thùy</v>
          </cell>
          <cell r="F328">
            <v>0</v>
          </cell>
          <cell r="G328">
            <v>65.8</v>
          </cell>
          <cell r="H328">
            <v>6000</v>
          </cell>
          <cell r="I328">
            <v>394800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196</v>
          </cell>
          <cell r="T328">
            <v>201</v>
          </cell>
          <cell r="U328">
            <v>5</v>
          </cell>
          <cell r="V328">
            <v>34345</v>
          </cell>
          <cell r="W328">
            <v>429145</v>
          </cell>
          <cell r="X328">
            <v>0</v>
          </cell>
          <cell r="Y328">
            <v>0</v>
          </cell>
          <cell r="Z328">
            <v>429145</v>
          </cell>
          <cell r="AA328">
            <v>0</v>
          </cell>
          <cell r="AC328">
            <v>429145</v>
          </cell>
          <cell r="AD328">
            <v>429145</v>
          </cell>
          <cell r="AE328">
            <v>0</v>
          </cell>
        </row>
        <row r="329">
          <cell r="B329">
            <v>3210</v>
          </cell>
          <cell r="C329" t="str">
            <v>CT1.3210</v>
          </cell>
          <cell r="D329" t="str">
            <v>32</v>
          </cell>
          <cell r="E329" t="str">
            <v>Vũ Bảo Ngọc</v>
          </cell>
          <cell r="F329">
            <v>0</v>
          </cell>
          <cell r="G329">
            <v>94.3</v>
          </cell>
          <cell r="H329">
            <v>6000</v>
          </cell>
          <cell r="I329">
            <v>565800</v>
          </cell>
          <cell r="J329">
            <v>1</v>
          </cell>
          <cell r="K329">
            <v>1600000</v>
          </cell>
          <cell r="L329">
            <v>1600000</v>
          </cell>
          <cell r="M329">
            <v>1</v>
          </cell>
          <cell r="N329">
            <v>80000</v>
          </cell>
          <cell r="O329">
            <v>80000</v>
          </cell>
          <cell r="P329">
            <v>0</v>
          </cell>
          <cell r="Q329">
            <v>0</v>
          </cell>
          <cell r="R329">
            <v>0</v>
          </cell>
          <cell r="S329">
            <v>202</v>
          </cell>
          <cell r="T329">
            <v>211</v>
          </cell>
          <cell r="U329">
            <v>9</v>
          </cell>
          <cell r="V329">
            <v>61821</v>
          </cell>
          <cell r="W329">
            <v>2307621</v>
          </cell>
          <cell r="X329">
            <v>0</v>
          </cell>
          <cell r="Y329">
            <v>0</v>
          </cell>
          <cell r="Z329">
            <v>2307621</v>
          </cell>
          <cell r="AA329">
            <v>0</v>
          </cell>
          <cell r="AC329">
            <v>2307621</v>
          </cell>
          <cell r="AD329">
            <v>2307621</v>
          </cell>
          <cell r="AE329">
            <v>0</v>
          </cell>
        </row>
        <row r="330">
          <cell r="B330">
            <v>3211</v>
          </cell>
          <cell r="C330" t="str">
            <v>CT1.3211</v>
          </cell>
          <cell r="D330" t="str">
            <v>32</v>
          </cell>
          <cell r="E330" t="str">
            <v xml:space="preserve">Lê Tiến Trung </v>
          </cell>
          <cell r="F330">
            <v>0</v>
          </cell>
          <cell r="G330">
            <v>88.9</v>
          </cell>
          <cell r="H330">
            <v>6000</v>
          </cell>
          <cell r="I330">
            <v>533400</v>
          </cell>
          <cell r="J330">
            <v>1</v>
          </cell>
          <cell r="K330">
            <v>1600000</v>
          </cell>
          <cell r="L330">
            <v>1600000</v>
          </cell>
          <cell r="M330">
            <v>1</v>
          </cell>
          <cell r="N330">
            <v>80000</v>
          </cell>
          <cell r="O330">
            <v>80000</v>
          </cell>
          <cell r="P330">
            <v>0</v>
          </cell>
          <cell r="Q330">
            <v>0</v>
          </cell>
          <cell r="R330">
            <v>0</v>
          </cell>
          <cell r="S330">
            <v>530</v>
          </cell>
          <cell r="T330">
            <v>544</v>
          </cell>
          <cell r="U330">
            <v>14</v>
          </cell>
          <cell r="V330">
            <v>101129</v>
          </cell>
          <cell r="W330">
            <v>2314529</v>
          </cell>
          <cell r="X330">
            <v>0</v>
          </cell>
          <cell r="Y330">
            <v>0</v>
          </cell>
          <cell r="Z330">
            <v>2314529</v>
          </cell>
          <cell r="AA330">
            <v>2314529</v>
          </cell>
          <cell r="AC330">
            <v>0</v>
          </cell>
          <cell r="AD330">
            <v>0</v>
          </cell>
          <cell r="AE330">
            <v>0</v>
          </cell>
          <cell r="AH330">
            <v>2314529</v>
          </cell>
          <cell r="AI330">
            <v>44810</v>
          </cell>
          <cell r="AJ330" t="str">
            <v>TT DV T9, phí gửi xe T9/2022, tiền nước sinh hoạt T08/2022</v>
          </cell>
        </row>
        <row r="331">
          <cell r="B331">
            <v>3301</v>
          </cell>
          <cell r="C331" t="str">
            <v>CT1.3301</v>
          </cell>
          <cell r="D331" t="str">
            <v>33</v>
          </cell>
          <cell r="E331" t="str">
            <v>Nguyễn Danh Tuấn</v>
          </cell>
          <cell r="F331">
            <v>0</v>
          </cell>
          <cell r="G331">
            <v>88.9</v>
          </cell>
          <cell r="H331">
            <v>6000</v>
          </cell>
          <cell r="I331">
            <v>533400</v>
          </cell>
          <cell r="J331">
            <v>0</v>
          </cell>
          <cell r="K331">
            <v>0</v>
          </cell>
          <cell r="L331">
            <v>0</v>
          </cell>
          <cell r="M331">
            <v>1</v>
          </cell>
          <cell r="N331">
            <v>80000</v>
          </cell>
          <cell r="O331">
            <v>80000</v>
          </cell>
          <cell r="P331">
            <v>0</v>
          </cell>
          <cell r="Q331">
            <v>0</v>
          </cell>
          <cell r="R331">
            <v>0</v>
          </cell>
          <cell r="S331">
            <v>182</v>
          </cell>
          <cell r="T331">
            <v>189</v>
          </cell>
          <cell r="U331">
            <v>7</v>
          </cell>
          <cell r="V331">
            <v>48083</v>
          </cell>
          <cell r="W331">
            <v>661483</v>
          </cell>
          <cell r="X331">
            <v>0</v>
          </cell>
          <cell r="Y331">
            <v>0</v>
          </cell>
          <cell r="Z331">
            <v>661483</v>
          </cell>
          <cell r="AA331">
            <v>0</v>
          </cell>
          <cell r="AC331">
            <v>661483</v>
          </cell>
          <cell r="AD331">
            <v>661483</v>
          </cell>
          <cell r="AE331">
            <v>0</v>
          </cell>
        </row>
        <row r="332">
          <cell r="B332">
            <v>3302</v>
          </cell>
          <cell r="C332" t="str">
            <v>CT1.3302</v>
          </cell>
          <cell r="D332" t="str">
            <v>33</v>
          </cell>
          <cell r="E332" t="str">
            <v>Đặng Tuấn Linh</v>
          </cell>
          <cell r="F332">
            <v>0</v>
          </cell>
          <cell r="G332">
            <v>94.3</v>
          </cell>
          <cell r="H332">
            <v>6000</v>
          </cell>
          <cell r="I332">
            <v>565800</v>
          </cell>
          <cell r="J332">
            <v>0</v>
          </cell>
          <cell r="K332">
            <v>0</v>
          </cell>
          <cell r="L332">
            <v>0</v>
          </cell>
          <cell r="M332">
            <v>2</v>
          </cell>
          <cell r="N332">
            <v>80000</v>
          </cell>
          <cell r="O332">
            <v>160000</v>
          </cell>
          <cell r="P332">
            <v>0</v>
          </cell>
          <cell r="Q332">
            <v>0</v>
          </cell>
          <cell r="R332">
            <v>0</v>
          </cell>
          <cell r="S332">
            <v>431</v>
          </cell>
          <cell r="T332">
            <v>445</v>
          </cell>
          <cell r="U332">
            <v>14</v>
          </cell>
          <cell r="V332">
            <v>101129</v>
          </cell>
          <cell r="W332">
            <v>826929</v>
          </cell>
          <cell r="X332">
            <v>0</v>
          </cell>
          <cell r="Y332">
            <v>0</v>
          </cell>
          <cell r="Z332">
            <v>826929</v>
          </cell>
          <cell r="AA332">
            <v>826929</v>
          </cell>
          <cell r="AC332">
            <v>0</v>
          </cell>
          <cell r="AD332">
            <v>0</v>
          </cell>
          <cell r="AE332">
            <v>0</v>
          </cell>
          <cell r="AH332">
            <v>826929</v>
          </cell>
          <cell r="AI332">
            <v>44805</v>
          </cell>
          <cell r="AJ332" t="str">
            <v>TT DV T9, phí gửi xe T9/2022, tiền nước sinh hoạt T08/2022</v>
          </cell>
        </row>
        <row r="333">
          <cell r="B333">
            <v>3303</v>
          </cell>
          <cell r="C333" t="str">
            <v>CT1.3303</v>
          </cell>
          <cell r="D333" t="str">
            <v>33</v>
          </cell>
          <cell r="E333" t="str">
            <v xml:space="preserve">Vũ Thạch Hiền </v>
          </cell>
          <cell r="F333">
            <v>0</v>
          </cell>
          <cell r="G333">
            <v>65.8</v>
          </cell>
          <cell r="H333">
            <v>6000</v>
          </cell>
          <cell r="I333">
            <v>394800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293</v>
          </cell>
          <cell r="T333">
            <v>299</v>
          </cell>
          <cell r="U333">
            <v>6</v>
          </cell>
          <cell r="V333">
            <v>41214</v>
          </cell>
          <cell r="W333">
            <v>436014</v>
          </cell>
          <cell r="X333">
            <v>0</v>
          </cell>
          <cell r="Y333">
            <v>0</v>
          </cell>
          <cell r="Z333">
            <v>436014</v>
          </cell>
          <cell r="AA333">
            <v>436014</v>
          </cell>
          <cell r="AC333">
            <v>0</v>
          </cell>
          <cell r="AD333">
            <v>0</v>
          </cell>
          <cell r="AE333">
            <v>0</v>
          </cell>
          <cell r="AH333">
            <v>436014</v>
          </cell>
          <cell r="AI333">
            <v>44811</v>
          </cell>
          <cell r="AJ333" t="str">
            <v>TT DV T9, phí gửi xe T9/2022, tiền nước sinh hoạt T08/2022</v>
          </cell>
          <cell r="AK333" t="str">
            <v>26/8: phí dịch vụ báo cho căn 3304 hoặc zalo: 0975555965 (Mr Dũng - thuê căn 3303 từ 12/9/2022. Dũng đang ở 3304 đứng tên anh )</v>
          </cell>
        </row>
        <row r="334">
          <cell r="B334">
            <v>3304</v>
          </cell>
          <cell r="C334" t="str">
            <v>CT1.3304</v>
          </cell>
          <cell r="D334" t="str">
            <v>33</v>
          </cell>
          <cell r="E334" t="str">
            <v>Đặng Thành Vinh</v>
          </cell>
          <cell r="F334">
            <v>0</v>
          </cell>
          <cell r="G334">
            <v>101.6</v>
          </cell>
          <cell r="H334">
            <v>6000</v>
          </cell>
          <cell r="I334">
            <v>609600</v>
          </cell>
          <cell r="J334">
            <v>1</v>
          </cell>
          <cell r="K334">
            <v>1600000</v>
          </cell>
          <cell r="L334">
            <v>1600000</v>
          </cell>
          <cell r="M334">
            <v>1</v>
          </cell>
          <cell r="N334">
            <v>80000</v>
          </cell>
          <cell r="O334">
            <v>80000</v>
          </cell>
          <cell r="P334">
            <v>0</v>
          </cell>
          <cell r="Q334">
            <v>0</v>
          </cell>
          <cell r="R334">
            <v>0</v>
          </cell>
          <cell r="S334">
            <v>224</v>
          </cell>
          <cell r="T334">
            <v>238</v>
          </cell>
          <cell r="U334">
            <v>14</v>
          </cell>
          <cell r="V334">
            <v>101129</v>
          </cell>
          <cell r="W334">
            <v>2390729</v>
          </cell>
          <cell r="X334">
            <v>0</v>
          </cell>
          <cell r="Y334">
            <v>0</v>
          </cell>
          <cell r="Z334">
            <v>2390729</v>
          </cell>
          <cell r="AA334">
            <v>2390729</v>
          </cell>
          <cell r="AC334">
            <v>0</v>
          </cell>
          <cell r="AD334">
            <v>0</v>
          </cell>
          <cell r="AE334">
            <v>0</v>
          </cell>
          <cell r="AH334">
            <v>2390729</v>
          </cell>
          <cell r="AI334">
            <v>44811</v>
          </cell>
          <cell r="AJ334" t="str">
            <v>TT DV T9, phí gửi xe T9/2022, tiền nước sinh hoạt T08/2022</v>
          </cell>
        </row>
        <row r="335">
          <cell r="B335">
            <v>3305</v>
          </cell>
          <cell r="C335" t="str">
            <v>CT1.3305</v>
          </cell>
          <cell r="D335" t="str">
            <v>33</v>
          </cell>
          <cell r="E335" t="str">
            <v>Nguyễn Thị Quỳnh Nga</v>
          </cell>
          <cell r="F335">
            <v>0</v>
          </cell>
          <cell r="G335">
            <v>61.1</v>
          </cell>
          <cell r="H335">
            <v>6000</v>
          </cell>
          <cell r="I335">
            <v>366600</v>
          </cell>
          <cell r="J335">
            <v>0</v>
          </cell>
          <cell r="K335">
            <v>0</v>
          </cell>
          <cell r="L335">
            <v>0</v>
          </cell>
          <cell r="M335">
            <v>2</v>
          </cell>
          <cell r="N335">
            <v>80000</v>
          </cell>
          <cell r="O335">
            <v>160000</v>
          </cell>
          <cell r="P335">
            <v>0</v>
          </cell>
          <cell r="Q335">
            <v>0</v>
          </cell>
          <cell r="R335">
            <v>0</v>
          </cell>
          <cell r="S335">
            <v>242</v>
          </cell>
          <cell r="T335">
            <v>252</v>
          </cell>
          <cell r="U335">
            <v>10</v>
          </cell>
          <cell r="V335">
            <v>68690</v>
          </cell>
          <cell r="W335">
            <v>595290</v>
          </cell>
          <cell r="X335">
            <v>0</v>
          </cell>
          <cell r="Y335">
            <v>0</v>
          </cell>
          <cell r="Z335">
            <v>595290</v>
          </cell>
          <cell r="AA335">
            <v>0</v>
          </cell>
          <cell r="AC335">
            <v>595290</v>
          </cell>
          <cell r="AD335">
            <v>595290</v>
          </cell>
          <cell r="AE335">
            <v>0</v>
          </cell>
        </row>
        <row r="336">
          <cell r="B336">
            <v>3306</v>
          </cell>
          <cell r="C336" t="str">
            <v>CT1.3306</v>
          </cell>
          <cell r="D336" t="str">
            <v>33</v>
          </cell>
          <cell r="E336" t="str">
            <v>Phạm Thu Hà</v>
          </cell>
          <cell r="F336">
            <v>0</v>
          </cell>
          <cell r="G336">
            <v>72.3</v>
          </cell>
          <cell r="H336">
            <v>6000</v>
          </cell>
          <cell r="I336">
            <v>433800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1</v>
          </cell>
          <cell r="Q336">
            <v>0</v>
          </cell>
          <cell r="R336">
            <v>0</v>
          </cell>
          <cell r="S336">
            <v>161</v>
          </cell>
          <cell r="T336">
            <v>163</v>
          </cell>
          <cell r="U336">
            <v>2</v>
          </cell>
          <cell r="V336">
            <v>13738</v>
          </cell>
          <cell r="W336">
            <v>447538</v>
          </cell>
          <cell r="X336">
            <v>0</v>
          </cell>
          <cell r="Y336">
            <v>0</v>
          </cell>
          <cell r="Z336">
            <v>447538</v>
          </cell>
          <cell r="AA336">
            <v>447538</v>
          </cell>
          <cell r="AC336">
            <v>0</v>
          </cell>
          <cell r="AD336">
            <v>0</v>
          </cell>
          <cell r="AE336">
            <v>0</v>
          </cell>
          <cell r="AH336">
            <v>447538</v>
          </cell>
          <cell r="AI336">
            <v>44808</v>
          </cell>
          <cell r="AJ336" t="str">
            <v>TT DV T9, phí gửi xe T9/2022, tiền nước sinh hoạt T08/2022</v>
          </cell>
        </row>
        <row r="337">
          <cell r="B337">
            <v>3307</v>
          </cell>
          <cell r="C337" t="str">
            <v>CT1.3307</v>
          </cell>
          <cell r="D337" t="str">
            <v>33</v>
          </cell>
          <cell r="E337" t="str">
            <v xml:space="preserve">Nguyễn Huy Bình </v>
          </cell>
          <cell r="F337">
            <v>0</v>
          </cell>
          <cell r="G337">
            <v>61.1</v>
          </cell>
          <cell r="H337">
            <v>6000</v>
          </cell>
          <cell r="I337">
            <v>366600</v>
          </cell>
          <cell r="J337">
            <v>0</v>
          </cell>
          <cell r="K337">
            <v>0</v>
          </cell>
          <cell r="L337">
            <v>0</v>
          </cell>
          <cell r="M337">
            <v>1</v>
          </cell>
          <cell r="N337">
            <v>80000</v>
          </cell>
          <cell r="O337">
            <v>80000</v>
          </cell>
          <cell r="P337">
            <v>0</v>
          </cell>
          <cell r="Q337">
            <v>0</v>
          </cell>
          <cell r="R337">
            <v>0</v>
          </cell>
          <cell r="S337">
            <v>233</v>
          </cell>
          <cell r="T337">
            <v>241</v>
          </cell>
          <cell r="U337">
            <v>8</v>
          </cell>
          <cell r="V337">
            <v>54952</v>
          </cell>
          <cell r="W337">
            <v>501552</v>
          </cell>
          <cell r="X337">
            <v>0</v>
          </cell>
          <cell r="Y337">
            <v>0</v>
          </cell>
          <cell r="Z337">
            <v>501552</v>
          </cell>
          <cell r="AA337">
            <v>501552</v>
          </cell>
          <cell r="AC337">
            <v>0</v>
          </cell>
          <cell r="AD337">
            <v>0</v>
          </cell>
          <cell r="AE337">
            <v>0</v>
          </cell>
          <cell r="AH337">
            <v>501552</v>
          </cell>
          <cell r="AI337">
            <v>44805</v>
          </cell>
          <cell r="AJ337" t="str">
            <v>TT DV T9, phí gửi xe T9/2022, tiền nước sinh hoạt T08/2022</v>
          </cell>
        </row>
        <row r="338">
          <cell r="B338">
            <v>3308</v>
          </cell>
          <cell r="C338" t="str">
            <v>CT1.3308</v>
          </cell>
          <cell r="D338" t="str">
            <v>33</v>
          </cell>
          <cell r="E338" t="str">
            <v>Phạm Đức Bảo</v>
          </cell>
          <cell r="F338">
            <v>0</v>
          </cell>
          <cell r="G338">
            <v>101.6</v>
          </cell>
          <cell r="H338">
            <v>6000</v>
          </cell>
          <cell r="I338">
            <v>609600</v>
          </cell>
          <cell r="J338">
            <v>0</v>
          </cell>
          <cell r="K338">
            <v>0</v>
          </cell>
          <cell r="L338">
            <v>0</v>
          </cell>
          <cell r="M338">
            <v>4</v>
          </cell>
          <cell r="N338">
            <v>80000</v>
          </cell>
          <cell r="O338">
            <v>320000</v>
          </cell>
          <cell r="P338">
            <v>0</v>
          </cell>
          <cell r="Q338">
            <v>0</v>
          </cell>
          <cell r="R338">
            <v>0</v>
          </cell>
          <cell r="S338">
            <v>142</v>
          </cell>
          <cell r="T338">
            <v>160</v>
          </cell>
          <cell r="U338">
            <v>18</v>
          </cell>
          <cell r="V338">
            <v>133569</v>
          </cell>
          <cell r="W338">
            <v>1063169</v>
          </cell>
          <cell r="X338">
            <v>0</v>
          </cell>
          <cell r="Y338">
            <v>0</v>
          </cell>
          <cell r="Z338">
            <v>1063169</v>
          </cell>
          <cell r="AA338">
            <v>0</v>
          </cell>
          <cell r="AC338">
            <v>1063169</v>
          </cell>
          <cell r="AD338">
            <v>1063169</v>
          </cell>
          <cell r="AE338">
            <v>0</v>
          </cell>
        </row>
        <row r="339">
          <cell r="B339">
            <v>3309</v>
          </cell>
          <cell r="C339" t="str">
            <v>CT1.3309</v>
          </cell>
          <cell r="D339" t="str">
            <v>33</v>
          </cell>
          <cell r="E339" t="str">
            <v xml:space="preserve">Đào Tất Tùng </v>
          </cell>
          <cell r="F339">
            <v>0</v>
          </cell>
          <cell r="G339">
            <v>65.8</v>
          </cell>
          <cell r="H339">
            <v>6000</v>
          </cell>
          <cell r="I339">
            <v>394800</v>
          </cell>
          <cell r="J339">
            <v>0</v>
          </cell>
          <cell r="K339">
            <v>0</v>
          </cell>
          <cell r="L339">
            <v>0</v>
          </cell>
          <cell r="M339">
            <v>2</v>
          </cell>
          <cell r="N339">
            <v>80000</v>
          </cell>
          <cell r="O339">
            <v>160000</v>
          </cell>
          <cell r="P339">
            <v>0</v>
          </cell>
          <cell r="Q339">
            <v>0</v>
          </cell>
          <cell r="R339">
            <v>0</v>
          </cell>
          <cell r="S339">
            <v>405</v>
          </cell>
          <cell r="T339">
            <v>423</v>
          </cell>
          <cell r="U339">
            <v>18</v>
          </cell>
          <cell r="V339">
            <v>133569</v>
          </cell>
          <cell r="W339">
            <v>688369</v>
          </cell>
          <cell r="X339">
            <v>0</v>
          </cell>
          <cell r="Y339">
            <v>0</v>
          </cell>
          <cell r="Z339">
            <v>688369</v>
          </cell>
          <cell r="AA339">
            <v>688369</v>
          </cell>
          <cell r="AC339">
            <v>0</v>
          </cell>
          <cell r="AD339">
            <v>0</v>
          </cell>
          <cell r="AE339">
            <v>0</v>
          </cell>
          <cell r="AH339">
            <v>688369</v>
          </cell>
          <cell r="AI339">
            <v>44808</v>
          </cell>
          <cell r="AJ339" t="str">
            <v>TT DV T9, phí gửi xe T9/2022, tiền nước sinh hoạt T08/2022</v>
          </cell>
        </row>
        <row r="340">
          <cell r="B340">
            <v>3310</v>
          </cell>
          <cell r="C340" t="str">
            <v>CT1.3310</v>
          </cell>
          <cell r="D340" t="str">
            <v>33</v>
          </cell>
          <cell r="E340" t="str">
            <v>Phạm Anh Trung</v>
          </cell>
          <cell r="F340">
            <v>0</v>
          </cell>
          <cell r="G340">
            <v>94.3</v>
          </cell>
          <cell r="H340">
            <v>6000</v>
          </cell>
          <cell r="I340">
            <v>565800</v>
          </cell>
          <cell r="J340">
            <v>0</v>
          </cell>
          <cell r="K340">
            <v>0</v>
          </cell>
          <cell r="L340">
            <v>0</v>
          </cell>
          <cell r="M340">
            <v>3</v>
          </cell>
          <cell r="N340">
            <v>80000</v>
          </cell>
          <cell r="O340">
            <v>240000</v>
          </cell>
          <cell r="P340">
            <v>0</v>
          </cell>
          <cell r="Q340">
            <v>0</v>
          </cell>
          <cell r="R340">
            <v>0</v>
          </cell>
          <cell r="S340">
            <v>586</v>
          </cell>
          <cell r="T340">
            <v>612</v>
          </cell>
          <cell r="U340">
            <v>26</v>
          </cell>
          <cell r="V340">
            <v>209603</v>
          </cell>
          <cell r="W340">
            <v>1015403</v>
          </cell>
          <cell r="X340">
            <v>0</v>
          </cell>
          <cell r="Y340">
            <v>0</v>
          </cell>
          <cell r="Z340">
            <v>1015403</v>
          </cell>
          <cell r="AA340">
            <v>1015403</v>
          </cell>
          <cell r="AC340">
            <v>0</v>
          </cell>
          <cell r="AD340">
            <v>0</v>
          </cell>
          <cell r="AE340">
            <v>0</v>
          </cell>
          <cell r="AG340">
            <v>1015403</v>
          </cell>
          <cell r="AI340">
            <v>44810</v>
          </cell>
          <cell r="AJ340" t="str">
            <v>TT DV T9, phí gửi xe T9/2022, tiền nước sinh hoạt T08/2022</v>
          </cell>
        </row>
        <row r="341">
          <cell r="B341">
            <v>3311</v>
          </cell>
          <cell r="C341" t="str">
            <v>CT1.3311</v>
          </cell>
          <cell r="D341" t="str">
            <v>33</v>
          </cell>
          <cell r="E341" t="str">
            <v>Phạm Văn Chinh</v>
          </cell>
          <cell r="F341">
            <v>0</v>
          </cell>
          <cell r="G341">
            <v>88.9</v>
          </cell>
          <cell r="H341">
            <v>6000</v>
          </cell>
          <cell r="I341">
            <v>533400</v>
          </cell>
          <cell r="J341">
            <v>1</v>
          </cell>
          <cell r="K341">
            <v>1600000</v>
          </cell>
          <cell r="L341">
            <v>1600000</v>
          </cell>
          <cell r="M341">
            <v>3</v>
          </cell>
          <cell r="N341">
            <v>80000</v>
          </cell>
          <cell r="O341">
            <v>240000</v>
          </cell>
          <cell r="P341">
            <v>0</v>
          </cell>
          <cell r="Q341">
            <v>0</v>
          </cell>
          <cell r="R341">
            <v>0</v>
          </cell>
          <cell r="S341">
            <v>359</v>
          </cell>
          <cell r="T341">
            <v>376</v>
          </cell>
          <cell r="U341">
            <v>17</v>
          </cell>
          <cell r="V341">
            <v>125459</v>
          </cell>
          <cell r="W341">
            <v>2498859</v>
          </cell>
          <cell r="X341">
            <v>0</v>
          </cell>
          <cell r="Y341">
            <v>0</v>
          </cell>
          <cell r="Z341">
            <v>2498859</v>
          </cell>
          <cell r="AA341">
            <v>2498859</v>
          </cell>
          <cell r="AC341">
            <v>0</v>
          </cell>
          <cell r="AD341">
            <v>0</v>
          </cell>
          <cell r="AE341">
            <v>0</v>
          </cell>
          <cell r="AH341">
            <v>2498859</v>
          </cell>
          <cell r="AI341">
            <v>44805</v>
          </cell>
          <cell r="AJ341" t="str">
            <v>TT DV T9, phí gửi xe T9/2022, tiền nước sinh hoạt T08/2022</v>
          </cell>
        </row>
        <row r="342">
          <cell r="B342">
            <v>3401</v>
          </cell>
          <cell r="C342" t="str">
            <v>CT1.3401</v>
          </cell>
          <cell r="D342" t="str">
            <v>34</v>
          </cell>
          <cell r="E342" t="str">
            <v>Lê Minh Đạt</v>
          </cell>
          <cell r="F342">
            <v>-3200000</v>
          </cell>
          <cell r="G342">
            <v>88.9</v>
          </cell>
          <cell r="H342">
            <v>6000</v>
          </cell>
          <cell r="I342">
            <v>533400</v>
          </cell>
          <cell r="J342">
            <v>1</v>
          </cell>
          <cell r="K342">
            <v>1600000</v>
          </cell>
          <cell r="L342">
            <v>1600000</v>
          </cell>
          <cell r="M342">
            <v>2</v>
          </cell>
          <cell r="N342">
            <v>80000</v>
          </cell>
          <cell r="O342">
            <v>160000</v>
          </cell>
          <cell r="P342">
            <v>0</v>
          </cell>
          <cell r="Q342">
            <v>0</v>
          </cell>
          <cell r="R342">
            <v>0</v>
          </cell>
          <cell r="S342">
            <v>339</v>
          </cell>
          <cell r="T342">
            <v>349</v>
          </cell>
          <cell r="U342">
            <v>10</v>
          </cell>
          <cell r="V342">
            <v>68690</v>
          </cell>
          <cell r="W342">
            <v>2362090</v>
          </cell>
          <cell r="X342">
            <v>-1600000</v>
          </cell>
          <cell r="Y342">
            <v>-1600000</v>
          </cell>
          <cell r="Z342">
            <v>762090</v>
          </cell>
          <cell r="AA342">
            <v>0</v>
          </cell>
          <cell r="AC342">
            <v>762090</v>
          </cell>
          <cell r="AD342">
            <v>762090</v>
          </cell>
          <cell r="AE342">
            <v>0</v>
          </cell>
        </row>
        <row r="343">
          <cell r="B343">
            <v>3402</v>
          </cell>
          <cell r="C343" t="str">
            <v>CT1.3402</v>
          </cell>
          <cell r="D343" t="str">
            <v>34</v>
          </cell>
          <cell r="E343" t="str">
            <v>Nguyễn Tuấn Anh</v>
          </cell>
          <cell r="F343">
            <v>0</v>
          </cell>
          <cell r="G343">
            <v>94.3</v>
          </cell>
          <cell r="H343">
            <v>6000</v>
          </cell>
          <cell r="I343">
            <v>565800</v>
          </cell>
          <cell r="J343">
            <v>0</v>
          </cell>
          <cell r="K343">
            <v>0</v>
          </cell>
          <cell r="L343">
            <v>0</v>
          </cell>
          <cell r="M343">
            <v>2</v>
          </cell>
          <cell r="N343">
            <v>80000</v>
          </cell>
          <cell r="O343">
            <v>160000</v>
          </cell>
          <cell r="P343">
            <v>0</v>
          </cell>
          <cell r="Q343">
            <v>0</v>
          </cell>
          <cell r="R343">
            <v>0</v>
          </cell>
          <cell r="S343">
            <v>163</v>
          </cell>
          <cell r="T343">
            <v>167</v>
          </cell>
          <cell r="U343">
            <v>4</v>
          </cell>
          <cell r="V343">
            <v>27476</v>
          </cell>
          <cell r="W343">
            <v>753276</v>
          </cell>
          <cell r="X343">
            <v>0</v>
          </cell>
          <cell r="Y343">
            <v>0</v>
          </cell>
          <cell r="Z343">
            <v>753276</v>
          </cell>
          <cell r="AA343">
            <v>753276</v>
          </cell>
          <cell r="AC343">
            <v>0</v>
          </cell>
          <cell r="AD343">
            <v>0</v>
          </cell>
          <cell r="AE343">
            <v>0</v>
          </cell>
          <cell r="AH343">
            <v>753276</v>
          </cell>
          <cell r="AI343">
            <v>44811</v>
          </cell>
          <cell r="AJ343" t="str">
            <v>TT DV T9, phí gửi xe T9/2022, tiền nước sinh hoạt T08/2022</v>
          </cell>
        </row>
        <row r="344">
          <cell r="B344">
            <v>3403</v>
          </cell>
          <cell r="C344" t="str">
            <v>CT1.3403</v>
          </cell>
          <cell r="D344" t="str">
            <v>34</v>
          </cell>
          <cell r="E344" t="str">
            <v>Hoàng Lê Trọng Nhân</v>
          </cell>
          <cell r="F344">
            <v>0</v>
          </cell>
          <cell r="G344">
            <v>65.8</v>
          </cell>
          <cell r="H344">
            <v>6000</v>
          </cell>
          <cell r="I344">
            <v>394800</v>
          </cell>
          <cell r="J344">
            <v>0</v>
          </cell>
          <cell r="K344">
            <v>0</v>
          </cell>
          <cell r="L344">
            <v>0</v>
          </cell>
          <cell r="M344">
            <v>2</v>
          </cell>
          <cell r="N344">
            <v>80000</v>
          </cell>
          <cell r="O344">
            <v>160000</v>
          </cell>
          <cell r="P344">
            <v>0</v>
          </cell>
          <cell r="Q344">
            <v>0</v>
          </cell>
          <cell r="R344">
            <v>0</v>
          </cell>
          <cell r="S344">
            <v>240</v>
          </cell>
          <cell r="T344">
            <v>248</v>
          </cell>
          <cell r="U344">
            <v>8</v>
          </cell>
          <cell r="V344">
            <v>54952</v>
          </cell>
          <cell r="W344">
            <v>609752</v>
          </cell>
          <cell r="X344">
            <v>0</v>
          </cell>
          <cell r="Y344">
            <v>0</v>
          </cell>
          <cell r="Z344">
            <v>609752</v>
          </cell>
          <cell r="AA344">
            <v>609752</v>
          </cell>
          <cell r="AC344">
            <v>0</v>
          </cell>
          <cell r="AD344">
            <v>0</v>
          </cell>
          <cell r="AE344">
            <v>0</v>
          </cell>
          <cell r="AH344">
            <v>609752</v>
          </cell>
          <cell r="AI344">
            <v>44805</v>
          </cell>
          <cell r="AJ344" t="str">
            <v>TT DV T9, phí gửi xe T9/2022, tiền nước sinh hoạt T08/2022</v>
          </cell>
        </row>
        <row r="345">
          <cell r="B345">
            <v>3404</v>
          </cell>
          <cell r="C345" t="str">
            <v>CT1.3404</v>
          </cell>
          <cell r="D345" t="str">
            <v>34</v>
          </cell>
          <cell r="E345" t="str">
            <v xml:space="preserve">Trần Văn Hùng </v>
          </cell>
          <cell r="F345">
            <v>0</v>
          </cell>
          <cell r="G345">
            <v>101.6</v>
          </cell>
          <cell r="H345">
            <v>6000</v>
          </cell>
          <cell r="I345">
            <v>609600</v>
          </cell>
          <cell r="J345">
            <v>0</v>
          </cell>
          <cell r="K345">
            <v>0</v>
          </cell>
          <cell r="L345">
            <v>0</v>
          </cell>
          <cell r="M345">
            <v>2</v>
          </cell>
          <cell r="N345">
            <v>80000</v>
          </cell>
          <cell r="O345">
            <v>160000</v>
          </cell>
          <cell r="P345">
            <v>0</v>
          </cell>
          <cell r="Q345">
            <v>0</v>
          </cell>
          <cell r="R345">
            <v>0</v>
          </cell>
          <cell r="S345">
            <v>451</v>
          </cell>
          <cell r="T345">
            <v>465</v>
          </cell>
          <cell r="U345">
            <v>14</v>
          </cell>
          <cell r="V345">
            <v>101129</v>
          </cell>
          <cell r="W345">
            <v>870729</v>
          </cell>
          <cell r="X345">
            <v>0</v>
          </cell>
          <cell r="Y345">
            <v>0</v>
          </cell>
          <cell r="Z345">
            <v>870729</v>
          </cell>
          <cell r="AA345">
            <v>870729</v>
          </cell>
          <cell r="AC345">
            <v>0</v>
          </cell>
          <cell r="AD345">
            <v>0</v>
          </cell>
          <cell r="AE345">
            <v>0</v>
          </cell>
          <cell r="AH345">
            <v>870729</v>
          </cell>
          <cell r="AI345">
            <v>44806</v>
          </cell>
          <cell r="AJ345" t="str">
            <v>TT DV T9, phí gửi xe T9/2022, tiền nước sinh hoạt T08/2022</v>
          </cell>
        </row>
        <row r="346">
          <cell r="B346">
            <v>3405</v>
          </cell>
          <cell r="C346" t="str">
            <v>CT1.3405</v>
          </cell>
          <cell r="D346" t="str">
            <v>34</v>
          </cell>
          <cell r="E346" t="str">
            <v xml:space="preserve">Nguyễn Văn Đồng </v>
          </cell>
          <cell r="F346">
            <v>0</v>
          </cell>
          <cell r="G346">
            <v>61.1</v>
          </cell>
          <cell r="H346">
            <v>6000</v>
          </cell>
          <cell r="I346">
            <v>366600</v>
          </cell>
          <cell r="J346">
            <v>0</v>
          </cell>
          <cell r="K346">
            <v>0</v>
          </cell>
          <cell r="L346">
            <v>0</v>
          </cell>
          <cell r="M346">
            <v>1</v>
          </cell>
          <cell r="N346">
            <v>80000</v>
          </cell>
          <cell r="O346">
            <v>80000</v>
          </cell>
          <cell r="P346">
            <v>0</v>
          </cell>
          <cell r="Q346">
            <v>0</v>
          </cell>
          <cell r="R346">
            <v>0</v>
          </cell>
          <cell r="S346">
            <v>460</v>
          </cell>
          <cell r="T346">
            <v>470</v>
          </cell>
          <cell r="U346">
            <v>10</v>
          </cell>
          <cell r="V346">
            <v>68690</v>
          </cell>
          <cell r="W346">
            <v>515290</v>
          </cell>
          <cell r="X346">
            <v>0</v>
          </cell>
          <cell r="Y346">
            <v>0</v>
          </cell>
          <cell r="Z346">
            <v>515290</v>
          </cell>
          <cell r="AA346">
            <v>515290</v>
          </cell>
          <cell r="AC346">
            <v>0</v>
          </cell>
          <cell r="AD346">
            <v>0</v>
          </cell>
          <cell r="AE346">
            <v>0</v>
          </cell>
          <cell r="AH346">
            <v>515290</v>
          </cell>
          <cell r="AI346">
            <v>44805</v>
          </cell>
          <cell r="AJ346" t="str">
            <v>TT DV T9, phí gửi xe T9/2022, tiền nước sinh hoạt T08/2022</v>
          </cell>
        </row>
        <row r="347">
          <cell r="B347">
            <v>3406</v>
          </cell>
          <cell r="C347" t="str">
            <v>CT1.3406</v>
          </cell>
          <cell r="D347" t="str">
            <v>34</v>
          </cell>
          <cell r="E347" t="str">
            <v>Nguyễn Phương Linh</v>
          </cell>
          <cell r="F347">
            <v>0</v>
          </cell>
          <cell r="G347">
            <v>72.3</v>
          </cell>
          <cell r="H347">
            <v>6000</v>
          </cell>
          <cell r="I347">
            <v>433800</v>
          </cell>
          <cell r="J347">
            <v>0</v>
          </cell>
          <cell r="K347">
            <v>0</v>
          </cell>
          <cell r="L347">
            <v>0</v>
          </cell>
          <cell r="M347">
            <v>3</v>
          </cell>
          <cell r="N347">
            <v>80000</v>
          </cell>
          <cell r="O347">
            <v>240000</v>
          </cell>
          <cell r="P347">
            <v>0</v>
          </cell>
          <cell r="Q347">
            <v>0</v>
          </cell>
          <cell r="R347">
            <v>0</v>
          </cell>
          <cell r="S347">
            <v>267</v>
          </cell>
          <cell r="T347">
            <v>274</v>
          </cell>
          <cell r="U347">
            <v>7</v>
          </cell>
          <cell r="V347">
            <v>48083</v>
          </cell>
          <cell r="W347">
            <v>721883</v>
          </cell>
          <cell r="X347">
            <v>0</v>
          </cell>
          <cell r="Y347">
            <v>0</v>
          </cell>
          <cell r="Z347">
            <v>721883</v>
          </cell>
          <cell r="AA347">
            <v>721883</v>
          </cell>
          <cell r="AC347">
            <v>0</v>
          </cell>
          <cell r="AD347">
            <v>0</v>
          </cell>
          <cell r="AE347">
            <v>0</v>
          </cell>
          <cell r="AH347">
            <v>721883</v>
          </cell>
          <cell r="AI347">
            <v>44809</v>
          </cell>
          <cell r="AJ347" t="str">
            <v>TT DV T9, phí gửi xe T9/2022, tiền nước sinh hoạt T08/2022</v>
          </cell>
        </row>
        <row r="348">
          <cell r="B348">
            <v>3407</v>
          </cell>
          <cell r="C348" t="str">
            <v>CT1.3407</v>
          </cell>
          <cell r="D348" t="str">
            <v>34</v>
          </cell>
          <cell r="E348" t="str">
            <v>Phạm Thị Thành</v>
          </cell>
          <cell r="F348">
            <v>0</v>
          </cell>
          <cell r="G348">
            <v>61.1</v>
          </cell>
          <cell r="H348">
            <v>6000</v>
          </cell>
          <cell r="I348">
            <v>366600</v>
          </cell>
          <cell r="J348">
            <v>0</v>
          </cell>
          <cell r="K348">
            <v>0</v>
          </cell>
          <cell r="L348">
            <v>0</v>
          </cell>
          <cell r="M348">
            <v>1</v>
          </cell>
          <cell r="N348">
            <v>80000</v>
          </cell>
          <cell r="O348">
            <v>80000</v>
          </cell>
          <cell r="P348">
            <v>0</v>
          </cell>
          <cell r="Q348">
            <v>0</v>
          </cell>
          <cell r="R348">
            <v>0</v>
          </cell>
          <cell r="S348">
            <v>148</v>
          </cell>
          <cell r="T348">
            <v>151</v>
          </cell>
          <cell r="U348">
            <v>3</v>
          </cell>
          <cell r="V348">
            <v>20607</v>
          </cell>
          <cell r="W348">
            <v>467207</v>
          </cell>
          <cell r="X348">
            <v>0</v>
          </cell>
          <cell r="Y348">
            <v>0</v>
          </cell>
          <cell r="Z348">
            <v>467207</v>
          </cell>
          <cell r="AA348">
            <v>0</v>
          </cell>
          <cell r="AC348">
            <v>467207</v>
          </cell>
          <cell r="AD348">
            <v>467207</v>
          </cell>
          <cell r="AE348">
            <v>0</v>
          </cell>
        </row>
        <row r="349">
          <cell r="B349">
            <v>3408</v>
          </cell>
          <cell r="C349" t="str">
            <v>CT1.3408</v>
          </cell>
          <cell r="D349" t="str">
            <v>34</v>
          </cell>
          <cell r="E349" t="str">
            <v>Nguyễn Văn Cường</v>
          </cell>
          <cell r="F349">
            <v>-3200000</v>
          </cell>
          <cell r="G349">
            <v>101.6</v>
          </cell>
          <cell r="H349">
            <v>6000</v>
          </cell>
          <cell r="I349">
            <v>609600</v>
          </cell>
          <cell r="J349">
            <v>1</v>
          </cell>
          <cell r="K349">
            <v>1600000</v>
          </cell>
          <cell r="L349">
            <v>1600000</v>
          </cell>
          <cell r="M349">
            <v>4</v>
          </cell>
          <cell r="N349">
            <v>80000</v>
          </cell>
          <cell r="O349">
            <v>320000</v>
          </cell>
          <cell r="P349">
            <v>0</v>
          </cell>
          <cell r="Q349">
            <v>0</v>
          </cell>
          <cell r="R349">
            <v>0</v>
          </cell>
          <cell r="S349">
            <v>424</v>
          </cell>
          <cell r="T349">
            <v>437</v>
          </cell>
          <cell r="U349">
            <v>13</v>
          </cell>
          <cell r="V349">
            <v>93019</v>
          </cell>
          <cell r="W349">
            <v>2622619</v>
          </cell>
          <cell r="X349">
            <v>-1600000</v>
          </cell>
          <cell r="Y349">
            <v>-1600000</v>
          </cell>
          <cell r="Z349">
            <v>1022619</v>
          </cell>
          <cell r="AA349">
            <v>0</v>
          </cell>
          <cell r="AC349">
            <v>1022619</v>
          </cell>
          <cell r="AD349">
            <v>1022619</v>
          </cell>
          <cell r="AE349">
            <v>0</v>
          </cell>
        </row>
        <row r="350">
          <cell r="B350">
            <v>3409</v>
          </cell>
          <cell r="C350" t="str">
            <v>CT1.3409</v>
          </cell>
          <cell r="D350" t="str">
            <v>34</v>
          </cell>
          <cell r="E350" t="str">
            <v>Nguyễn Ngọc Hưng</v>
          </cell>
          <cell r="F350">
            <v>0</v>
          </cell>
          <cell r="G350">
            <v>65.8</v>
          </cell>
          <cell r="H350">
            <v>6000</v>
          </cell>
          <cell r="I350">
            <v>394800</v>
          </cell>
          <cell r="J350">
            <v>0</v>
          </cell>
          <cell r="K350">
            <v>0</v>
          </cell>
          <cell r="L350">
            <v>0</v>
          </cell>
          <cell r="M350">
            <v>2</v>
          </cell>
          <cell r="N350">
            <v>80000</v>
          </cell>
          <cell r="O350">
            <v>160000</v>
          </cell>
          <cell r="P350">
            <v>0</v>
          </cell>
          <cell r="Q350">
            <v>0</v>
          </cell>
          <cell r="R350">
            <v>0</v>
          </cell>
          <cell r="S350">
            <v>147</v>
          </cell>
          <cell r="T350">
            <v>151</v>
          </cell>
          <cell r="U350">
            <v>4</v>
          </cell>
          <cell r="V350">
            <v>27476</v>
          </cell>
          <cell r="W350">
            <v>582276</v>
          </cell>
          <cell r="X350">
            <v>0</v>
          </cell>
          <cell r="Y350">
            <v>0</v>
          </cell>
          <cell r="Z350">
            <v>582276</v>
          </cell>
          <cell r="AA350">
            <v>0</v>
          </cell>
          <cell r="AC350">
            <v>582276</v>
          </cell>
          <cell r="AD350">
            <v>582276</v>
          </cell>
          <cell r="AE350">
            <v>0</v>
          </cell>
        </row>
        <row r="351">
          <cell r="B351">
            <v>3410</v>
          </cell>
          <cell r="C351" t="str">
            <v>CT1.3410</v>
          </cell>
          <cell r="D351" t="str">
            <v>34</v>
          </cell>
          <cell r="E351" t="str">
            <v>Nguyễn Văn Tân</v>
          </cell>
          <cell r="F351">
            <v>0</v>
          </cell>
          <cell r="G351">
            <v>94.3</v>
          </cell>
          <cell r="H351">
            <v>6000</v>
          </cell>
          <cell r="I351">
            <v>565800</v>
          </cell>
          <cell r="J351">
            <v>1</v>
          </cell>
          <cell r="K351">
            <v>1600000</v>
          </cell>
          <cell r="L351">
            <v>1600000</v>
          </cell>
          <cell r="M351">
            <v>1</v>
          </cell>
          <cell r="N351">
            <v>80000</v>
          </cell>
          <cell r="O351">
            <v>80000</v>
          </cell>
          <cell r="P351">
            <v>0</v>
          </cell>
          <cell r="Q351">
            <v>0</v>
          </cell>
          <cell r="R351">
            <v>0</v>
          </cell>
          <cell r="S351">
            <v>283</v>
          </cell>
          <cell r="T351">
            <v>298</v>
          </cell>
          <cell r="U351">
            <v>15</v>
          </cell>
          <cell r="V351">
            <v>109239</v>
          </cell>
          <cell r="W351">
            <v>2355039</v>
          </cell>
          <cell r="X351">
            <v>0</v>
          </cell>
          <cell r="Y351">
            <v>0</v>
          </cell>
          <cell r="Z351">
            <v>2355039</v>
          </cell>
          <cell r="AA351">
            <v>2355039</v>
          </cell>
          <cell r="AC351">
            <v>0</v>
          </cell>
          <cell r="AD351">
            <v>0</v>
          </cell>
          <cell r="AE351">
            <v>0</v>
          </cell>
          <cell r="AH351">
            <v>2355039</v>
          </cell>
          <cell r="AI351">
            <v>44808</v>
          </cell>
          <cell r="AJ351" t="str">
            <v>TT DV T9, phí gửi xe T9/2022, tiền nước sinh hoạt T08/2022</v>
          </cell>
        </row>
        <row r="352">
          <cell r="B352">
            <v>3411</v>
          </cell>
          <cell r="C352" t="str">
            <v>CT1.3411</v>
          </cell>
          <cell r="D352" t="str">
            <v>34</v>
          </cell>
          <cell r="E352" t="str">
            <v>Nguyễn Thị Ngân Phương</v>
          </cell>
          <cell r="F352">
            <v>0</v>
          </cell>
          <cell r="G352">
            <v>88.9</v>
          </cell>
          <cell r="H352">
            <v>6000</v>
          </cell>
          <cell r="I352">
            <v>533400</v>
          </cell>
          <cell r="J352">
            <v>1</v>
          </cell>
          <cell r="K352">
            <v>1600000</v>
          </cell>
          <cell r="L352">
            <v>1600000</v>
          </cell>
          <cell r="M352">
            <v>1</v>
          </cell>
          <cell r="N352">
            <v>80000</v>
          </cell>
          <cell r="O352">
            <v>80000</v>
          </cell>
          <cell r="P352">
            <v>1</v>
          </cell>
          <cell r="Q352">
            <v>0</v>
          </cell>
          <cell r="R352">
            <v>0</v>
          </cell>
          <cell r="S352">
            <v>279</v>
          </cell>
          <cell r="T352">
            <v>295</v>
          </cell>
          <cell r="U352">
            <v>16</v>
          </cell>
          <cell r="V352">
            <v>117349</v>
          </cell>
          <cell r="W352">
            <v>2330749</v>
          </cell>
          <cell r="X352">
            <v>0</v>
          </cell>
          <cell r="Y352">
            <v>0</v>
          </cell>
          <cell r="Z352">
            <v>2330749</v>
          </cell>
          <cell r="AA352">
            <v>2330749</v>
          </cell>
          <cell r="AC352">
            <v>0</v>
          </cell>
          <cell r="AD352">
            <v>0</v>
          </cell>
          <cell r="AE352">
            <v>0</v>
          </cell>
          <cell r="AH352">
            <v>2330749</v>
          </cell>
          <cell r="AI352">
            <v>44809</v>
          </cell>
          <cell r="AJ352" t="str">
            <v>TT DV T9, phí gửi xe T9/2022, tiền nước sinh hoạt T08/2022</v>
          </cell>
        </row>
        <row r="353">
          <cell r="B353">
            <v>3501</v>
          </cell>
          <cell r="C353" t="str">
            <v>CT1.3501</v>
          </cell>
          <cell r="D353" t="str">
            <v>35</v>
          </cell>
          <cell r="E353" t="str">
            <v>Nguyễn Văn Luyện</v>
          </cell>
          <cell r="F353">
            <v>0</v>
          </cell>
          <cell r="G353">
            <v>88.9</v>
          </cell>
          <cell r="H353">
            <v>6000</v>
          </cell>
          <cell r="I353">
            <v>533400</v>
          </cell>
          <cell r="J353">
            <v>0</v>
          </cell>
          <cell r="K353">
            <v>0</v>
          </cell>
          <cell r="L353">
            <v>0</v>
          </cell>
          <cell r="M353">
            <v>3</v>
          </cell>
          <cell r="N353">
            <v>80000</v>
          </cell>
          <cell r="O353">
            <v>240000</v>
          </cell>
          <cell r="P353">
            <v>0</v>
          </cell>
          <cell r="Q353">
            <v>0</v>
          </cell>
          <cell r="R353">
            <v>0</v>
          </cell>
          <cell r="S353">
            <v>626</v>
          </cell>
          <cell r="T353">
            <v>643</v>
          </cell>
          <cell r="U353">
            <v>17</v>
          </cell>
          <cell r="V353">
            <v>125459</v>
          </cell>
          <cell r="W353">
            <v>898859</v>
          </cell>
          <cell r="X353">
            <v>0</v>
          </cell>
          <cell r="Y353">
            <v>0</v>
          </cell>
          <cell r="Z353">
            <v>898859</v>
          </cell>
          <cell r="AA353">
            <v>0</v>
          </cell>
          <cell r="AC353">
            <v>898859</v>
          </cell>
          <cell r="AD353">
            <v>898859</v>
          </cell>
          <cell r="AE353">
            <v>0</v>
          </cell>
        </row>
        <row r="354">
          <cell r="B354">
            <v>3502</v>
          </cell>
          <cell r="C354" t="str">
            <v>CT1.3502</v>
          </cell>
          <cell r="D354" t="str">
            <v>35</v>
          </cell>
          <cell r="E354" t="str">
            <v>Nguyễn Phương Hoa</v>
          </cell>
          <cell r="F354">
            <v>0</v>
          </cell>
          <cell r="G354">
            <v>94.3</v>
          </cell>
          <cell r="H354">
            <v>6000</v>
          </cell>
          <cell r="I354">
            <v>565800</v>
          </cell>
          <cell r="J354">
            <v>0</v>
          </cell>
          <cell r="K354">
            <v>0</v>
          </cell>
          <cell r="L354">
            <v>0</v>
          </cell>
          <cell r="M354">
            <v>2</v>
          </cell>
          <cell r="N354">
            <v>80000</v>
          </cell>
          <cell r="O354">
            <v>160000</v>
          </cell>
          <cell r="P354">
            <v>0</v>
          </cell>
          <cell r="Q354">
            <v>0</v>
          </cell>
          <cell r="R354">
            <v>0</v>
          </cell>
          <cell r="S354">
            <v>463</v>
          </cell>
          <cell r="T354">
            <v>471</v>
          </cell>
          <cell r="U354">
            <v>8</v>
          </cell>
          <cell r="V354">
            <v>54952</v>
          </cell>
          <cell r="W354">
            <v>780752</v>
          </cell>
          <cell r="X354">
            <v>0</v>
          </cell>
          <cell r="Y354">
            <v>0</v>
          </cell>
          <cell r="Z354">
            <v>780752</v>
          </cell>
          <cell r="AA354">
            <v>780752</v>
          </cell>
          <cell r="AC354">
            <v>0</v>
          </cell>
          <cell r="AD354">
            <v>0</v>
          </cell>
          <cell r="AE354">
            <v>0</v>
          </cell>
          <cell r="AH354">
            <v>780752</v>
          </cell>
          <cell r="AI354">
            <v>44809</v>
          </cell>
          <cell r="AJ354" t="str">
            <v>TT DV T9, phí gửi xe T9/2022, tiền nước sinh hoạt T08/2022</v>
          </cell>
        </row>
        <row r="355">
          <cell r="B355">
            <v>3503</v>
          </cell>
          <cell r="C355" t="str">
            <v>CT1.3503</v>
          </cell>
          <cell r="D355" t="str">
            <v>35</v>
          </cell>
          <cell r="E355" t="str">
            <v>Vũ Diệu Minh</v>
          </cell>
          <cell r="F355">
            <v>0</v>
          </cell>
          <cell r="G355">
            <v>65.8</v>
          </cell>
          <cell r="H355">
            <v>6000</v>
          </cell>
          <cell r="I355">
            <v>394800</v>
          </cell>
          <cell r="J355">
            <v>1</v>
          </cell>
          <cell r="K355">
            <v>1600000</v>
          </cell>
          <cell r="L355">
            <v>1600000</v>
          </cell>
          <cell r="M355">
            <v>2</v>
          </cell>
          <cell r="N355">
            <v>80000</v>
          </cell>
          <cell r="O355">
            <v>160000</v>
          </cell>
          <cell r="P355">
            <v>0</v>
          </cell>
          <cell r="Q355">
            <v>0</v>
          </cell>
          <cell r="R355">
            <v>0</v>
          </cell>
          <cell r="S355">
            <v>207</v>
          </cell>
          <cell r="T355">
            <v>213</v>
          </cell>
          <cell r="U355">
            <v>6</v>
          </cell>
          <cell r="V355">
            <v>41214</v>
          </cell>
          <cell r="W355">
            <v>2196014</v>
          </cell>
          <cell r="X355">
            <v>0</v>
          </cell>
          <cell r="Y355">
            <v>0</v>
          </cell>
          <cell r="Z355">
            <v>2196014</v>
          </cell>
          <cell r="AA355">
            <v>0</v>
          </cell>
          <cell r="AC355">
            <v>2196014</v>
          </cell>
          <cell r="AD355">
            <v>2196014</v>
          </cell>
          <cell r="AE355">
            <v>0</v>
          </cell>
          <cell r="AK355" t="str">
            <v>YC thông báo phí qua zalo: 965013333</v>
          </cell>
        </row>
        <row r="356">
          <cell r="B356">
            <v>3504</v>
          </cell>
          <cell r="C356" t="str">
            <v>CT1.3504</v>
          </cell>
          <cell r="D356" t="str">
            <v>35</v>
          </cell>
          <cell r="E356" t="str">
            <v>Lê Ngọc Diệp</v>
          </cell>
          <cell r="F356">
            <v>0</v>
          </cell>
          <cell r="G356">
            <v>101.6</v>
          </cell>
          <cell r="H356">
            <v>6000</v>
          </cell>
          <cell r="I356">
            <v>609600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107</v>
          </cell>
          <cell r="T356">
            <v>111</v>
          </cell>
          <cell r="U356">
            <v>4</v>
          </cell>
          <cell r="V356">
            <v>27476</v>
          </cell>
          <cell r="W356">
            <v>637076</v>
          </cell>
          <cell r="X356">
            <v>0</v>
          </cell>
          <cell r="Y356">
            <v>0</v>
          </cell>
          <cell r="Z356">
            <v>637076</v>
          </cell>
          <cell r="AA356">
            <v>637076</v>
          </cell>
          <cell r="AC356">
            <v>0</v>
          </cell>
          <cell r="AD356">
            <v>0</v>
          </cell>
          <cell r="AE356">
            <v>0</v>
          </cell>
          <cell r="AH356">
            <v>637076</v>
          </cell>
          <cell r="AI356">
            <v>44809</v>
          </cell>
          <cell r="AJ356" t="str">
            <v>TT DV T9, phí gửi xe T9/2022, tiền nước sinh hoạt T08/2022</v>
          </cell>
        </row>
        <row r="357">
          <cell r="B357">
            <v>3505</v>
          </cell>
          <cell r="C357" t="str">
            <v>CT1.3505</v>
          </cell>
          <cell r="D357" t="str">
            <v>35</v>
          </cell>
          <cell r="E357" t="str">
            <v xml:space="preserve">Lê Thành Đạt </v>
          </cell>
          <cell r="F357">
            <v>0</v>
          </cell>
          <cell r="G357">
            <v>61.1</v>
          </cell>
          <cell r="H357">
            <v>6000</v>
          </cell>
          <cell r="I357">
            <v>366600</v>
          </cell>
          <cell r="J357">
            <v>0</v>
          </cell>
          <cell r="K357">
            <v>0</v>
          </cell>
          <cell r="L357">
            <v>0</v>
          </cell>
          <cell r="M357">
            <v>2</v>
          </cell>
          <cell r="N357">
            <v>80000</v>
          </cell>
          <cell r="O357">
            <v>160000</v>
          </cell>
          <cell r="P357">
            <v>0</v>
          </cell>
          <cell r="Q357">
            <v>0</v>
          </cell>
          <cell r="R357">
            <v>0</v>
          </cell>
          <cell r="S357">
            <v>356</v>
          </cell>
          <cell r="T357">
            <v>378</v>
          </cell>
          <cell r="U357">
            <v>22</v>
          </cell>
          <cell r="V357">
            <v>169727</v>
          </cell>
          <cell r="W357">
            <v>696327</v>
          </cell>
          <cell r="X357">
            <v>0</v>
          </cell>
          <cell r="Y357">
            <v>0</v>
          </cell>
          <cell r="Z357">
            <v>696327</v>
          </cell>
          <cell r="AA357">
            <v>696327</v>
          </cell>
          <cell r="AC357">
            <v>0</v>
          </cell>
          <cell r="AD357">
            <v>0</v>
          </cell>
          <cell r="AE357">
            <v>0</v>
          </cell>
          <cell r="AH357">
            <v>696327</v>
          </cell>
          <cell r="AI357">
            <v>44810</v>
          </cell>
          <cell r="AJ357" t="str">
            <v>TT DV T9, phí gửi xe T9/2022, tiền nước sinh hoạt T08/2022</v>
          </cell>
        </row>
        <row r="358">
          <cell r="B358">
            <v>3506</v>
          </cell>
          <cell r="C358" t="str">
            <v>CT1.3506</v>
          </cell>
          <cell r="D358" t="str">
            <v>35</v>
          </cell>
          <cell r="E358" t="str">
            <v>Đỗ Ánh Quyên</v>
          </cell>
          <cell r="F358">
            <v>0</v>
          </cell>
          <cell r="G358">
            <v>72.3</v>
          </cell>
          <cell r="H358">
            <v>6000</v>
          </cell>
          <cell r="I358">
            <v>433800</v>
          </cell>
          <cell r="J358">
            <v>0</v>
          </cell>
          <cell r="K358">
            <v>0</v>
          </cell>
          <cell r="L358">
            <v>0</v>
          </cell>
          <cell r="M358">
            <v>1</v>
          </cell>
          <cell r="N358">
            <v>80000</v>
          </cell>
          <cell r="O358">
            <v>80000</v>
          </cell>
          <cell r="P358">
            <v>0</v>
          </cell>
          <cell r="Q358">
            <v>0</v>
          </cell>
          <cell r="R358">
            <v>0</v>
          </cell>
          <cell r="S358">
            <v>528</v>
          </cell>
          <cell r="T358">
            <v>544</v>
          </cell>
          <cell r="U358">
            <v>16</v>
          </cell>
          <cell r="V358">
            <v>117349</v>
          </cell>
          <cell r="W358">
            <v>631149</v>
          </cell>
          <cell r="X358">
            <v>0</v>
          </cell>
          <cell r="Y358">
            <v>0</v>
          </cell>
          <cell r="Z358">
            <v>631149</v>
          </cell>
          <cell r="AA358">
            <v>631149</v>
          </cell>
          <cell r="AC358">
            <v>0</v>
          </cell>
          <cell r="AD358">
            <v>0</v>
          </cell>
          <cell r="AE358">
            <v>0</v>
          </cell>
          <cell r="AH358">
            <v>631149</v>
          </cell>
          <cell r="AI358">
            <v>44805</v>
          </cell>
          <cell r="AJ358" t="str">
            <v>TT DV T9, phí gửi xe T9/2022, tiền nước sinh hoạt T08/2022</v>
          </cell>
        </row>
        <row r="359">
          <cell r="B359">
            <v>3507</v>
          </cell>
          <cell r="C359" t="str">
            <v>CT1.3507</v>
          </cell>
          <cell r="D359" t="str">
            <v>35</v>
          </cell>
          <cell r="E359" t="str">
            <v>Nguyễn Phương Ngọc</v>
          </cell>
          <cell r="F359">
            <v>0</v>
          </cell>
          <cell r="G359">
            <v>61.1</v>
          </cell>
          <cell r="H359">
            <v>6000</v>
          </cell>
          <cell r="I359">
            <v>366600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53</v>
          </cell>
          <cell r="T359">
            <v>56</v>
          </cell>
          <cell r="U359">
            <v>3</v>
          </cell>
          <cell r="V359">
            <v>20607</v>
          </cell>
          <cell r="W359">
            <v>387207</v>
          </cell>
          <cell r="X359">
            <v>0</v>
          </cell>
          <cell r="Y359">
            <v>0</v>
          </cell>
          <cell r="Z359">
            <v>387207</v>
          </cell>
          <cell r="AA359">
            <v>387207</v>
          </cell>
          <cell r="AC359">
            <v>0</v>
          </cell>
          <cell r="AD359">
            <v>0</v>
          </cell>
          <cell r="AE359">
            <v>0</v>
          </cell>
          <cell r="AG359">
            <v>387207</v>
          </cell>
          <cell r="AI359">
            <v>44811</v>
          </cell>
          <cell r="AJ359" t="str">
            <v>TT DV T9, phí gửi xe T9/2022, tiền nước sinh hoạt T08/2022</v>
          </cell>
        </row>
        <row r="360">
          <cell r="B360">
            <v>3508</v>
          </cell>
          <cell r="C360" t="str">
            <v>CT1.3508</v>
          </cell>
          <cell r="D360" t="str">
            <v>35</v>
          </cell>
          <cell r="E360" t="str">
            <v>Đinh Quang Tuận</v>
          </cell>
          <cell r="F360">
            <v>0</v>
          </cell>
          <cell r="G360">
            <v>101.6</v>
          </cell>
          <cell r="H360">
            <v>6000</v>
          </cell>
          <cell r="I360">
            <v>609600</v>
          </cell>
          <cell r="J360">
            <v>1</v>
          </cell>
          <cell r="K360">
            <v>1600000</v>
          </cell>
          <cell r="L360">
            <v>1600000</v>
          </cell>
          <cell r="M360">
            <v>2</v>
          </cell>
          <cell r="N360">
            <v>80000</v>
          </cell>
          <cell r="O360">
            <v>160000</v>
          </cell>
          <cell r="P360">
            <v>2</v>
          </cell>
          <cell r="Q360">
            <v>0</v>
          </cell>
          <cell r="R360">
            <v>0</v>
          </cell>
          <cell r="S360">
            <v>599</v>
          </cell>
          <cell r="T360">
            <v>612</v>
          </cell>
          <cell r="U360">
            <v>13</v>
          </cell>
          <cell r="V360">
            <v>93019</v>
          </cell>
          <cell r="W360">
            <v>2462619</v>
          </cell>
          <cell r="X360">
            <v>0</v>
          </cell>
          <cell r="Y360">
            <v>0</v>
          </cell>
          <cell r="Z360">
            <v>2462619</v>
          </cell>
          <cell r="AA360">
            <v>0</v>
          </cell>
          <cell r="AC360">
            <v>2462619</v>
          </cell>
          <cell r="AD360">
            <v>2462619</v>
          </cell>
          <cell r="AE360">
            <v>0</v>
          </cell>
        </row>
        <row r="361">
          <cell r="B361">
            <v>3509</v>
          </cell>
          <cell r="C361" t="str">
            <v>CT1.3509</v>
          </cell>
          <cell r="D361" t="str">
            <v>35</v>
          </cell>
          <cell r="E361" t="str">
            <v xml:space="preserve">Bùi Thị Nhật Lệ </v>
          </cell>
          <cell r="F361">
            <v>0</v>
          </cell>
          <cell r="G361">
            <v>65.8</v>
          </cell>
          <cell r="H361">
            <v>6000</v>
          </cell>
          <cell r="I361">
            <v>394800</v>
          </cell>
          <cell r="J361">
            <v>0</v>
          </cell>
          <cell r="K361">
            <v>0</v>
          </cell>
          <cell r="L361">
            <v>0</v>
          </cell>
          <cell r="M361">
            <v>2</v>
          </cell>
          <cell r="N361">
            <v>80000</v>
          </cell>
          <cell r="O361">
            <v>160000</v>
          </cell>
          <cell r="P361">
            <v>0</v>
          </cell>
          <cell r="Q361">
            <v>0</v>
          </cell>
          <cell r="R361">
            <v>0</v>
          </cell>
          <cell r="S361">
            <v>464</v>
          </cell>
          <cell r="T361">
            <v>470</v>
          </cell>
          <cell r="U361">
            <v>6</v>
          </cell>
          <cell r="V361">
            <v>41214</v>
          </cell>
          <cell r="W361">
            <v>596014</v>
          </cell>
          <cell r="X361">
            <v>0</v>
          </cell>
          <cell r="Y361">
            <v>0</v>
          </cell>
          <cell r="Z361">
            <v>596014</v>
          </cell>
          <cell r="AA361">
            <v>0</v>
          </cell>
          <cell r="AC361">
            <v>596014</v>
          </cell>
          <cell r="AD361">
            <v>596014</v>
          </cell>
          <cell r="AE361">
            <v>0</v>
          </cell>
        </row>
        <row r="362">
          <cell r="B362">
            <v>3510</v>
          </cell>
          <cell r="C362" t="str">
            <v>CT1.3510</v>
          </cell>
          <cell r="D362" t="str">
            <v>35</v>
          </cell>
          <cell r="E362" t="str">
            <v>Trần thị Quỳnh Nga</v>
          </cell>
          <cell r="F362">
            <v>0</v>
          </cell>
          <cell r="G362">
            <v>94.3</v>
          </cell>
          <cell r="H362">
            <v>6000</v>
          </cell>
          <cell r="I362">
            <v>565800</v>
          </cell>
          <cell r="J362">
            <v>1</v>
          </cell>
          <cell r="K362">
            <v>1600000</v>
          </cell>
          <cell r="L362">
            <v>1600000</v>
          </cell>
          <cell r="M362">
            <v>1</v>
          </cell>
          <cell r="N362">
            <v>80000</v>
          </cell>
          <cell r="O362">
            <v>80000</v>
          </cell>
          <cell r="P362">
            <v>0</v>
          </cell>
          <cell r="Q362">
            <v>0</v>
          </cell>
          <cell r="R362">
            <v>0</v>
          </cell>
          <cell r="S362">
            <v>494</v>
          </cell>
          <cell r="T362">
            <v>518</v>
          </cell>
          <cell r="U362">
            <v>24</v>
          </cell>
          <cell r="V362">
            <v>189665</v>
          </cell>
          <cell r="W362">
            <v>2435465</v>
          </cell>
          <cell r="X362">
            <v>0</v>
          </cell>
          <cell r="Y362">
            <v>0</v>
          </cell>
          <cell r="Z362">
            <v>2435465</v>
          </cell>
          <cell r="AA362">
            <v>2435465</v>
          </cell>
          <cell r="AC362">
            <v>0</v>
          </cell>
          <cell r="AD362">
            <v>0</v>
          </cell>
          <cell r="AE362">
            <v>0</v>
          </cell>
          <cell r="AH362">
            <v>2435465</v>
          </cell>
          <cell r="AI362">
            <v>44809</v>
          </cell>
          <cell r="AJ362" t="str">
            <v>TT DV T9, phí gửi xe T9/2022, tiền nước sinh hoạt T08/2022</v>
          </cell>
        </row>
        <row r="363">
          <cell r="B363">
            <v>3511</v>
          </cell>
          <cell r="C363" t="str">
            <v>CT1.3511</v>
          </cell>
          <cell r="D363" t="str">
            <v>35</v>
          </cell>
          <cell r="E363" t="str">
            <v>Nguyễn Hiền Hoa Hạ</v>
          </cell>
          <cell r="F363">
            <v>0</v>
          </cell>
          <cell r="G363">
            <v>88.9</v>
          </cell>
          <cell r="H363">
            <v>6000</v>
          </cell>
          <cell r="I363">
            <v>533400</v>
          </cell>
          <cell r="J363">
            <v>0</v>
          </cell>
          <cell r="K363">
            <v>0</v>
          </cell>
          <cell r="L363">
            <v>0</v>
          </cell>
          <cell r="M363">
            <v>3</v>
          </cell>
          <cell r="N363">
            <v>80000</v>
          </cell>
          <cell r="O363">
            <v>240000</v>
          </cell>
          <cell r="P363">
            <v>0</v>
          </cell>
          <cell r="Q363">
            <v>0</v>
          </cell>
          <cell r="R363">
            <v>0</v>
          </cell>
          <cell r="S363">
            <v>695</v>
          </cell>
          <cell r="T363">
            <v>712</v>
          </cell>
          <cell r="U363">
            <v>17</v>
          </cell>
          <cell r="V363">
            <v>125459</v>
          </cell>
          <cell r="W363">
            <v>898859</v>
          </cell>
          <cell r="X363">
            <v>0</v>
          </cell>
          <cell r="Y363">
            <v>0</v>
          </cell>
          <cell r="Z363">
            <v>898859</v>
          </cell>
          <cell r="AA363">
            <v>898859</v>
          </cell>
          <cell r="AC363">
            <v>0</v>
          </cell>
          <cell r="AD363">
            <v>0</v>
          </cell>
          <cell r="AE363">
            <v>0</v>
          </cell>
          <cell r="AH363">
            <v>898859</v>
          </cell>
          <cell r="AI363">
            <v>44805</v>
          </cell>
          <cell r="AJ363" t="str">
            <v>TT DV T9, phí gửi xe T9/2022, tiền nước sinh hoạt T08/2022</v>
          </cell>
        </row>
        <row r="364">
          <cell r="B364">
            <v>3601</v>
          </cell>
          <cell r="C364" t="str">
            <v>CT1.3601</v>
          </cell>
          <cell r="D364" t="str">
            <v>36</v>
          </cell>
          <cell r="E364" t="str">
            <v>Nguyễn Thị Ngọc Tú</v>
          </cell>
          <cell r="F364">
            <v>0</v>
          </cell>
          <cell r="G364">
            <v>88.9</v>
          </cell>
          <cell r="H364">
            <v>6000</v>
          </cell>
          <cell r="I364">
            <v>533400</v>
          </cell>
          <cell r="J364">
            <v>0</v>
          </cell>
          <cell r="K364">
            <v>0</v>
          </cell>
          <cell r="L364">
            <v>0</v>
          </cell>
          <cell r="M364">
            <v>1</v>
          </cell>
          <cell r="N364">
            <v>80000</v>
          </cell>
          <cell r="O364">
            <v>80000</v>
          </cell>
          <cell r="P364">
            <v>1</v>
          </cell>
          <cell r="Q364">
            <v>0</v>
          </cell>
          <cell r="R364">
            <v>0</v>
          </cell>
          <cell r="S364">
            <v>319</v>
          </cell>
          <cell r="T364">
            <v>328</v>
          </cell>
          <cell r="U364">
            <v>9</v>
          </cell>
          <cell r="V364">
            <v>61821</v>
          </cell>
          <cell r="W364">
            <v>675221</v>
          </cell>
          <cell r="X364">
            <v>0</v>
          </cell>
          <cell r="Y364">
            <v>0</v>
          </cell>
          <cell r="Z364">
            <v>675221</v>
          </cell>
          <cell r="AA364">
            <v>675221</v>
          </cell>
          <cell r="AC364">
            <v>0</v>
          </cell>
          <cell r="AD364">
            <v>0</v>
          </cell>
          <cell r="AE364">
            <v>0</v>
          </cell>
          <cell r="AH364">
            <v>675221</v>
          </cell>
          <cell r="AI364">
            <v>44806</v>
          </cell>
          <cell r="AJ364" t="str">
            <v>TT DV T9, phí gửi xe T9/2022, tiền nước sinh hoạt T08/2022</v>
          </cell>
        </row>
        <row r="365">
          <cell r="B365">
            <v>3602</v>
          </cell>
          <cell r="C365" t="str">
            <v>CT1.3602</v>
          </cell>
          <cell r="D365" t="str">
            <v>36</v>
          </cell>
          <cell r="E365" t="str">
            <v>Mai Danh Mạnh</v>
          </cell>
          <cell r="F365">
            <v>0</v>
          </cell>
          <cell r="G365">
            <v>94.3</v>
          </cell>
          <cell r="H365">
            <v>6000</v>
          </cell>
          <cell r="I365">
            <v>565800</v>
          </cell>
          <cell r="J365">
            <v>0</v>
          </cell>
          <cell r="K365">
            <v>0</v>
          </cell>
          <cell r="L365">
            <v>0</v>
          </cell>
          <cell r="M365">
            <v>2</v>
          </cell>
          <cell r="N365">
            <v>80000</v>
          </cell>
          <cell r="O365">
            <v>160000</v>
          </cell>
          <cell r="P365">
            <v>1</v>
          </cell>
          <cell r="Q365">
            <v>0</v>
          </cell>
          <cell r="R365">
            <v>0</v>
          </cell>
          <cell r="S365">
            <v>290</v>
          </cell>
          <cell r="T365">
            <v>303</v>
          </cell>
          <cell r="U365">
            <v>13</v>
          </cell>
          <cell r="V365">
            <v>93019</v>
          </cell>
          <cell r="W365">
            <v>818819</v>
          </cell>
          <cell r="X365">
            <v>0</v>
          </cell>
          <cell r="Y365">
            <v>0</v>
          </cell>
          <cell r="Z365">
            <v>818819</v>
          </cell>
          <cell r="AA365">
            <v>818819</v>
          </cell>
          <cell r="AC365">
            <v>0</v>
          </cell>
          <cell r="AD365">
            <v>0</v>
          </cell>
          <cell r="AE365">
            <v>0</v>
          </cell>
          <cell r="AH365">
            <v>818819</v>
          </cell>
          <cell r="AI365">
            <v>44806</v>
          </cell>
          <cell r="AJ365" t="str">
            <v>TT DV T9, phí gửi xe T9/2022, tiền nước sinh hoạt T08/2022</v>
          </cell>
        </row>
        <row r="366">
          <cell r="B366">
            <v>3603</v>
          </cell>
          <cell r="C366" t="str">
            <v>CT1.3603</v>
          </cell>
          <cell r="D366" t="str">
            <v>36</v>
          </cell>
          <cell r="E366" t="str">
            <v>Nguyễn Thạc Hoài</v>
          </cell>
          <cell r="F366">
            <v>-2284403</v>
          </cell>
          <cell r="G366">
            <v>65.8</v>
          </cell>
          <cell r="H366">
            <v>6000</v>
          </cell>
          <cell r="I366">
            <v>394800</v>
          </cell>
          <cell r="J366">
            <v>1</v>
          </cell>
          <cell r="K366">
            <v>1600000</v>
          </cell>
          <cell r="L366">
            <v>1600000</v>
          </cell>
          <cell r="M366">
            <v>1</v>
          </cell>
          <cell r="N366">
            <v>80000</v>
          </cell>
          <cell r="O366">
            <v>80000</v>
          </cell>
          <cell r="P366">
            <v>0</v>
          </cell>
          <cell r="Q366">
            <v>0</v>
          </cell>
          <cell r="R366">
            <v>0</v>
          </cell>
          <cell r="S366">
            <v>489</v>
          </cell>
          <cell r="T366">
            <v>515</v>
          </cell>
          <cell r="U366">
            <v>26</v>
          </cell>
          <cell r="V366">
            <v>209603</v>
          </cell>
          <cell r="W366">
            <v>2284403</v>
          </cell>
          <cell r="X366">
            <v>-2284403</v>
          </cell>
          <cell r="Y366">
            <v>0</v>
          </cell>
          <cell r="Z366">
            <v>0</v>
          </cell>
          <cell r="AA366">
            <v>0</v>
          </cell>
          <cell r="AC366">
            <v>0</v>
          </cell>
          <cell r="AD366">
            <v>0</v>
          </cell>
          <cell r="AE366">
            <v>0</v>
          </cell>
          <cell r="AH366">
            <v>0</v>
          </cell>
          <cell r="AI366">
            <v>44804</v>
          </cell>
          <cell r="AJ366" t="str">
            <v>TT DV T9, phí gửi xe T9/2022, tiền nước sinh hoạt T08/2022</v>
          </cell>
        </row>
        <row r="367">
          <cell r="B367">
            <v>3604</v>
          </cell>
          <cell r="C367" t="str">
            <v>CT1.3604</v>
          </cell>
          <cell r="D367" t="str">
            <v>36</v>
          </cell>
          <cell r="E367" t="str">
            <v>Nguyễn Đình Vĩnh</v>
          </cell>
          <cell r="F367">
            <v>0</v>
          </cell>
          <cell r="G367">
            <v>101.6</v>
          </cell>
          <cell r="H367">
            <v>6000</v>
          </cell>
          <cell r="I367">
            <v>609600</v>
          </cell>
          <cell r="J367">
            <v>0</v>
          </cell>
          <cell r="K367">
            <v>0</v>
          </cell>
          <cell r="L367">
            <v>0</v>
          </cell>
          <cell r="M367">
            <v>2</v>
          </cell>
          <cell r="N367">
            <v>80000</v>
          </cell>
          <cell r="O367">
            <v>160000</v>
          </cell>
          <cell r="P367">
            <v>1</v>
          </cell>
          <cell r="Q367">
            <v>0</v>
          </cell>
          <cell r="R367">
            <v>0</v>
          </cell>
          <cell r="S367">
            <v>352</v>
          </cell>
          <cell r="T367">
            <v>359</v>
          </cell>
          <cell r="U367">
            <v>7</v>
          </cell>
          <cell r="V367">
            <v>48083</v>
          </cell>
          <cell r="W367">
            <v>817683</v>
          </cell>
          <cell r="X367">
            <v>0</v>
          </cell>
          <cell r="Y367">
            <v>0</v>
          </cell>
          <cell r="Z367">
            <v>817683</v>
          </cell>
          <cell r="AA367">
            <v>817683</v>
          </cell>
          <cell r="AC367">
            <v>0</v>
          </cell>
          <cell r="AD367">
            <v>0</v>
          </cell>
          <cell r="AE367">
            <v>0</v>
          </cell>
          <cell r="AH367">
            <v>817683</v>
          </cell>
          <cell r="AI367">
            <v>44806</v>
          </cell>
          <cell r="AJ367" t="str">
            <v>TT DV T9, phí gửi xe T9/2022, tiền nước sinh hoạt T08/2022</v>
          </cell>
        </row>
        <row r="368">
          <cell r="B368">
            <v>3605</v>
          </cell>
          <cell r="C368" t="str">
            <v>CT1.3605</v>
          </cell>
          <cell r="D368" t="str">
            <v>36</v>
          </cell>
          <cell r="E368" t="str">
            <v>Bùi Thị Chuyên</v>
          </cell>
          <cell r="F368">
            <v>0</v>
          </cell>
          <cell r="G368">
            <v>61.1</v>
          </cell>
          <cell r="H368">
            <v>6000</v>
          </cell>
          <cell r="I368">
            <v>366600</v>
          </cell>
          <cell r="J368">
            <v>0</v>
          </cell>
          <cell r="K368">
            <v>0</v>
          </cell>
          <cell r="L368">
            <v>0</v>
          </cell>
          <cell r="M368">
            <v>2</v>
          </cell>
          <cell r="N368">
            <v>80000</v>
          </cell>
          <cell r="O368">
            <v>160000</v>
          </cell>
          <cell r="P368">
            <v>0</v>
          </cell>
          <cell r="Q368">
            <v>0</v>
          </cell>
          <cell r="R368">
            <v>0</v>
          </cell>
          <cell r="S368">
            <v>414</v>
          </cell>
          <cell r="T368">
            <v>427</v>
          </cell>
          <cell r="U368">
            <v>13</v>
          </cell>
          <cell r="V368">
            <v>93019</v>
          </cell>
          <cell r="W368">
            <v>619619</v>
          </cell>
          <cell r="X368">
            <v>0</v>
          </cell>
          <cell r="Y368">
            <v>0</v>
          </cell>
          <cell r="Z368">
            <v>619619</v>
          </cell>
          <cell r="AA368">
            <v>0</v>
          </cell>
          <cell r="AC368">
            <v>619619</v>
          </cell>
          <cell r="AD368">
            <v>619619</v>
          </cell>
          <cell r="AE368">
            <v>0</v>
          </cell>
        </row>
        <row r="369">
          <cell r="B369">
            <v>3606</v>
          </cell>
          <cell r="C369" t="str">
            <v>CT1.3606</v>
          </cell>
          <cell r="D369" t="str">
            <v>36</v>
          </cell>
          <cell r="E369" t="str">
            <v>Nguyễn Đức Thuận</v>
          </cell>
          <cell r="F369">
            <v>-2019901</v>
          </cell>
          <cell r="G369">
            <v>72.3</v>
          </cell>
          <cell r="H369">
            <v>6000</v>
          </cell>
          <cell r="I369">
            <v>433800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81</v>
          </cell>
          <cell r="T369">
            <v>87</v>
          </cell>
          <cell r="U369">
            <v>6</v>
          </cell>
          <cell r="V369">
            <v>41214</v>
          </cell>
          <cell r="W369">
            <v>475014</v>
          </cell>
          <cell r="X369">
            <v>-475014</v>
          </cell>
          <cell r="Y369">
            <v>-1544887</v>
          </cell>
          <cell r="Z369">
            <v>0</v>
          </cell>
          <cell r="AA369">
            <v>0</v>
          </cell>
          <cell r="AC369">
            <v>0</v>
          </cell>
          <cell r="AD369">
            <v>0</v>
          </cell>
          <cell r="AE369">
            <v>0</v>
          </cell>
        </row>
        <row r="370">
          <cell r="B370">
            <v>3607</v>
          </cell>
          <cell r="C370" t="str">
            <v>CT1.3607</v>
          </cell>
          <cell r="D370" t="str">
            <v>36</v>
          </cell>
          <cell r="E370" t="str">
            <v>Võ Lê Khiêm Trang</v>
          </cell>
          <cell r="F370">
            <v>0</v>
          </cell>
          <cell r="G370">
            <v>61.1</v>
          </cell>
          <cell r="H370">
            <v>6000</v>
          </cell>
          <cell r="I370">
            <v>366600</v>
          </cell>
          <cell r="J370">
            <v>0</v>
          </cell>
          <cell r="K370">
            <v>0</v>
          </cell>
          <cell r="L370">
            <v>0</v>
          </cell>
          <cell r="M370">
            <v>2</v>
          </cell>
          <cell r="N370">
            <v>80000</v>
          </cell>
          <cell r="O370">
            <v>160000</v>
          </cell>
          <cell r="P370">
            <v>0</v>
          </cell>
          <cell r="Q370">
            <v>0</v>
          </cell>
          <cell r="R370">
            <v>0</v>
          </cell>
          <cell r="S370">
            <v>236</v>
          </cell>
          <cell r="T370">
            <v>239</v>
          </cell>
          <cell r="U370">
            <v>3</v>
          </cell>
          <cell r="V370">
            <v>20607</v>
          </cell>
          <cell r="W370">
            <v>547207</v>
          </cell>
          <cell r="X370">
            <v>0</v>
          </cell>
          <cell r="Y370">
            <v>0</v>
          </cell>
          <cell r="Z370">
            <v>547207</v>
          </cell>
          <cell r="AA370">
            <v>0</v>
          </cell>
          <cell r="AC370">
            <v>547207</v>
          </cell>
          <cell r="AD370">
            <v>547207</v>
          </cell>
          <cell r="AE370">
            <v>0</v>
          </cell>
        </row>
        <row r="371">
          <cell r="B371">
            <v>3608</v>
          </cell>
          <cell r="C371" t="str">
            <v>CT1.3608</v>
          </cell>
          <cell r="D371" t="str">
            <v>36</v>
          </cell>
          <cell r="E371" t="str">
            <v>Vũ Như Hà</v>
          </cell>
          <cell r="F371">
            <v>0</v>
          </cell>
          <cell r="G371">
            <v>101.6</v>
          </cell>
          <cell r="H371">
            <v>6000</v>
          </cell>
          <cell r="I371">
            <v>609600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44</v>
          </cell>
          <cell r="T371">
            <v>45</v>
          </cell>
          <cell r="U371">
            <v>1</v>
          </cell>
          <cell r="V371">
            <v>6869</v>
          </cell>
          <cell r="W371">
            <v>616469</v>
          </cell>
          <cell r="X371">
            <v>0</v>
          </cell>
          <cell r="Y371">
            <v>0</v>
          </cell>
          <cell r="Z371">
            <v>616469</v>
          </cell>
          <cell r="AA371">
            <v>0</v>
          </cell>
          <cell r="AC371">
            <v>616469</v>
          </cell>
          <cell r="AD371">
            <v>616469</v>
          </cell>
          <cell r="AE371">
            <v>0</v>
          </cell>
        </row>
        <row r="372">
          <cell r="B372">
            <v>3609</v>
          </cell>
          <cell r="C372" t="str">
            <v>CT1.3609</v>
          </cell>
          <cell r="D372" t="str">
            <v>36</v>
          </cell>
          <cell r="E372" t="str">
            <v xml:space="preserve">Nguyễn Tiến Hùng </v>
          </cell>
          <cell r="F372">
            <v>0</v>
          </cell>
          <cell r="G372">
            <v>65.8</v>
          </cell>
          <cell r="H372">
            <v>6000</v>
          </cell>
          <cell r="I372">
            <v>394800</v>
          </cell>
          <cell r="J372">
            <v>0</v>
          </cell>
          <cell r="K372">
            <v>0</v>
          </cell>
          <cell r="L372">
            <v>0</v>
          </cell>
          <cell r="M372">
            <v>1</v>
          </cell>
          <cell r="N372">
            <v>80000</v>
          </cell>
          <cell r="O372">
            <v>80000</v>
          </cell>
          <cell r="P372">
            <v>0</v>
          </cell>
          <cell r="Q372">
            <v>0</v>
          </cell>
          <cell r="R372">
            <v>0</v>
          </cell>
          <cell r="S372">
            <v>188</v>
          </cell>
          <cell r="T372">
            <v>191</v>
          </cell>
          <cell r="U372">
            <v>3</v>
          </cell>
          <cell r="V372">
            <v>20607</v>
          </cell>
          <cell r="W372">
            <v>495407</v>
          </cell>
          <cell r="X372">
            <v>0</v>
          </cell>
          <cell r="Y372">
            <v>0</v>
          </cell>
          <cell r="Z372">
            <v>495407</v>
          </cell>
          <cell r="AA372">
            <v>0</v>
          </cell>
          <cell r="AC372">
            <v>495407</v>
          </cell>
          <cell r="AD372">
            <v>495407</v>
          </cell>
          <cell r="AE372">
            <v>0</v>
          </cell>
        </row>
        <row r="373">
          <cell r="B373">
            <v>3610</v>
          </cell>
          <cell r="C373" t="str">
            <v>CT1.3610</v>
          </cell>
          <cell r="D373" t="str">
            <v>36</v>
          </cell>
          <cell r="E373" t="str">
            <v>Nguyễn Diệu An</v>
          </cell>
          <cell r="F373">
            <v>0</v>
          </cell>
          <cell r="G373">
            <v>94.3</v>
          </cell>
          <cell r="H373">
            <v>6000</v>
          </cell>
          <cell r="I373">
            <v>565800</v>
          </cell>
          <cell r="J373">
            <v>1</v>
          </cell>
          <cell r="K373">
            <v>1600000</v>
          </cell>
          <cell r="L373">
            <v>1600000</v>
          </cell>
          <cell r="M373">
            <v>1</v>
          </cell>
          <cell r="N373">
            <v>80000</v>
          </cell>
          <cell r="O373">
            <v>80000</v>
          </cell>
          <cell r="P373">
            <v>0</v>
          </cell>
          <cell r="Q373">
            <v>0</v>
          </cell>
          <cell r="R373">
            <v>0</v>
          </cell>
          <cell r="S373">
            <v>309</v>
          </cell>
          <cell r="T373">
            <v>320</v>
          </cell>
          <cell r="U373">
            <v>11</v>
          </cell>
          <cell r="V373">
            <v>76799</v>
          </cell>
          <cell r="W373">
            <v>2322599</v>
          </cell>
          <cell r="X373">
            <v>0</v>
          </cell>
          <cell r="Y373">
            <v>0</v>
          </cell>
          <cell r="Z373">
            <v>2322599</v>
          </cell>
          <cell r="AA373">
            <v>2322599</v>
          </cell>
          <cell r="AC373">
            <v>0</v>
          </cell>
          <cell r="AD373">
            <v>0</v>
          </cell>
          <cell r="AE373">
            <v>0</v>
          </cell>
          <cell r="AH373">
            <v>2322599</v>
          </cell>
          <cell r="AI373">
            <v>44808</v>
          </cell>
          <cell r="AJ373" t="str">
            <v>TT DV T9, phí gửi xe T9/2022, tiền nước sinh hoạt T08/2022</v>
          </cell>
        </row>
        <row r="374">
          <cell r="B374">
            <v>3611</v>
          </cell>
          <cell r="C374" t="str">
            <v>CT1.3611</v>
          </cell>
          <cell r="D374" t="str">
            <v>36</v>
          </cell>
          <cell r="E374" t="str">
            <v xml:space="preserve">Phạm Thị Minh Huệ </v>
          </cell>
          <cell r="F374">
            <v>0</v>
          </cell>
          <cell r="G374">
            <v>88.9</v>
          </cell>
          <cell r="H374">
            <v>6000</v>
          </cell>
          <cell r="I374">
            <v>533400</v>
          </cell>
          <cell r="J374">
            <v>0</v>
          </cell>
          <cell r="K374">
            <v>0</v>
          </cell>
          <cell r="L374">
            <v>0</v>
          </cell>
          <cell r="M374">
            <v>2</v>
          </cell>
          <cell r="N374">
            <v>80000</v>
          </cell>
          <cell r="O374">
            <v>160000</v>
          </cell>
          <cell r="P374">
            <v>1</v>
          </cell>
          <cell r="Q374">
            <v>0</v>
          </cell>
          <cell r="R374">
            <v>0</v>
          </cell>
          <cell r="S374">
            <v>401</v>
          </cell>
          <cell r="T374">
            <v>416</v>
          </cell>
          <cell r="U374">
            <v>15</v>
          </cell>
          <cell r="V374">
            <v>109239</v>
          </cell>
          <cell r="W374">
            <v>802639</v>
          </cell>
          <cell r="X374">
            <v>0</v>
          </cell>
          <cell r="Y374">
            <v>0</v>
          </cell>
          <cell r="Z374">
            <v>802639</v>
          </cell>
          <cell r="AA374">
            <v>802639</v>
          </cell>
          <cell r="AC374">
            <v>0</v>
          </cell>
          <cell r="AD374">
            <v>0</v>
          </cell>
          <cell r="AE374">
            <v>0</v>
          </cell>
          <cell r="AH374">
            <v>802639</v>
          </cell>
          <cell r="AI374">
            <v>44809</v>
          </cell>
          <cell r="AJ374" t="str">
            <v>TT DV T9, phí gửi xe T9/2022, tiền nước sinh hoạt T08/2022</v>
          </cell>
        </row>
        <row r="375">
          <cell r="E375" t="str">
            <v>TỔNG CỘNG  A+B</v>
          </cell>
          <cell r="F375">
            <v>-35633270</v>
          </cell>
          <cell r="G375">
            <v>29379.599999999908</v>
          </cell>
          <cell r="H375">
            <v>2172000</v>
          </cell>
          <cell r="I375">
            <v>176277600</v>
          </cell>
          <cell r="J375">
            <v>120</v>
          </cell>
          <cell r="K375">
            <v>192000000</v>
          </cell>
          <cell r="L375">
            <v>192000000</v>
          </cell>
          <cell r="M375">
            <v>622</v>
          </cell>
          <cell r="N375">
            <v>26080000</v>
          </cell>
          <cell r="O375">
            <v>49760000</v>
          </cell>
          <cell r="P375">
            <v>62</v>
          </cell>
          <cell r="Q375">
            <v>0</v>
          </cell>
          <cell r="R375">
            <v>0</v>
          </cell>
          <cell r="S375">
            <v>128587</v>
          </cell>
          <cell r="T375">
            <v>132752</v>
          </cell>
          <cell r="U375">
            <v>4165</v>
          </cell>
          <cell r="V375">
            <v>30331381</v>
          </cell>
          <cell r="W375">
            <v>448368981</v>
          </cell>
          <cell r="X375">
            <v>-13338947</v>
          </cell>
          <cell r="Y375">
            <v>-22294323</v>
          </cell>
          <cell r="Z375">
            <v>435030034</v>
          </cell>
          <cell r="AA375">
            <v>272023501</v>
          </cell>
          <cell r="AB375">
            <v>0</v>
          </cell>
          <cell r="AC375">
            <v>163006533</v>
          </cell>
          <cell r="AD375">
            <v>163006533</v>
          </cell>
          <cell r="AE375">
            <v>0</v>
          </cell>
          <cell r="AF375">
            <v>0</v>
          </cell>
          <cell r="AG375">
            <v>17037700</v>
          </cell>
          <cell r="AH375">
            <v>254985801</v>
          </cell>
          <cell r="AJ375">
            <v>0</v>
          </cell>
          <cell r="AK375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6">
          <cell r="C6" t="str">
            <v>Tháp A</v>
          </cell>
          <cell r="D6">
            <v>0</v>
          </cell>
          <cell r="E6">
            <v>128587</v>
          </cell>
          <cell r="F6">
            <v>132752</v>
          </cell>
          <cell r="G6">
            <v>4165</v>
          </cell>
          <cell r="H6">
            <v>2969</v>
          </cell>
          <cell r="I6">
            <v>2132361</v>
          </cell>
          <cell r="J6">
            <v>17733837</v>
          </cell>
          <cell r="K6">
            <v>1068</v>
          </cell>
          <cell r="L6">
            <v>1354016.6399999994</v>
          </cell>
          <cell r="M6">
            <v>7531717.5599999949</v>
          </cell>
          <cell r="N6">
            <v>128</v>
          </cell>
          <cell r="O6">
            <v>286066.43999999983</v>
          </cell>
          <cell r="P6">
            <v>1109591.04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26375145.60000002</v>
          </cell>
          <cell r="AA6">
            <v>2637514.5599999973</v>
          </cell>
          <cell r="AB6">
            <v>1318757.2799999986</v>
          </cell>
          <cell r="AC6">
            <v>30331381</v>
          </cell>
        </row>
        <row r="7">
          <cell r="B7">
            <v>401</v>
          </cell>
          <cell r="C7" t="str">
            <v>Nguyễn Hoàn Châu</v>
          </cell>
          <cell r="D7" t="str">
            <v>LT</v>
          </cell>
          <cell r="E7">
            <v>222</v>
          </cell>
          <cell r="F7">
            <v>227</v>
          </cell>
          <cell r="G7">
            <v>5</v>
          </cell>
          <cell r="H7">
            <v>5</v>
          </cell>
          <cell r="I7">
            <v>5973</v>
          </cell>
          <cell r="J7">
            <v>29865</v>
          </cell>
          <cell r="K7">
            <v>0</v>
          </cell>
          <cell r="L7" t="str">
            <v/>
          </cell>
          <cell r="M7" t="str">
            <v/>
          </cell>
          <cell r="N7">
            <v>0</v>
          </cell>
          <cell r="O7" t="str">
            <v/>
          </cell>
          <cell r="P7" t="str">
            <v/>
          </cell>
          <cell r="Q7">
            <v>0</v>
          </cell>
          <cell r="R7" t="str">
            <v/>
          </cell>
          <cell r="S7" t="str">
            <v/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29865</v>
          </cell>
          <cell r="AA7">
            <v>2986.5</v>
          </cell>
          <cell r="AB7">
            <v>1493.25</v>
          </cell>
          <cell r="AC7">
            <v>34345</v>
          </cell>
        </row>
        <row r="8">
          <cell r="B8">
            <v>402</v>
          </cell>
          <cell r="C8" t="str">
            <v>Nguyễn Thị Ánh Tuyết</v>
          </cell>
          <cell r="D8" t="str">
            <v>LT</v>
          </cell>
          <cell r="E8">
            <v>258</v>
          </cell>
          <cell r="F8">
            <v>267</v>
          </cell>
          <cell r="G8">
            <v>9</v>
          </cell>
          <cell r="H8">
            <v>9</v>
          </cell>
          <cell r="I8">
            <v>5973</v>
          </cell>
          <cell r="J8">
            <v>53757</v>
          </cell>
          <cell r="K8">
            <v>0</v>
          </cell>
          <cell r="L8" t="str">
            <v/>
          </cell>
          <cell r="M8" t="str">
            <v/>
          </cell>
          <cell r="N8">
            <v>0</v>
          </cell>
          <cell r="O8" t="str">
            <v/>
          </cell>
          <cell r="P8" t="str">
            <v/>
          </cell>
          <cell r="Q8">
            <v>0</v>
          </cell>
          <cell r="R8" t="str">
            <v/>
          </cell>
          <cell r="S8" t="str">
            <v/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53757</v>
          </cell>
          <cell r="AA8">
            <v>5375.7000000000007</v>
          </cell>
          <cell r="AB8">
            <v>2687.8500000000004</v>
          </cell>
          <cell r="AC8">
            <v>61821</v>
          </cell>
        </row>
        <row r="9">
          <cell r="B9">
            <v>403</v>
          </cell>
          <cell r="C9" t="str">
            <v>Nguyễn Tiến Thanh</v>
          </cell>
          <cell r="D9" t="str">
            <v>LT</v>
          </cell>
          <cell r="E9">
            <v>90</v>
          </cell>
          <cell r="F9">
            <v>91</v>
          </cell>
          <cell r="G9">
            <v>1</v>
          </cell>
          <cell r="H9">
            <v>1</v>
          </cell>
          <cell r="I9">
            <v>5973</v>
          </cell>
          <cell r="J9">
            <v>5973</v>
          </cell>
          <cell r="K9">
            <v>0</v>
          </cell>
          <cell r="L9" t="str">
            <v/>
          </cell>
          <cell r="M9" t="str">
            <v/>
          </cell>
          <cell r="N9">
            <v>0</v>
          </cell>
          <cell r="O9" t="str">
            <v/>
          </cell>
          <cell r="P9" t="str">
            <v/>
          </cell>
          <cell r="Q9">
            <v>0</v>
          </cell>
          <cell r="R9" t="str">
            <v/>
          </cell>
          <cell r="S9" t="str">
            <v/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5973</v>
          </cell>
          <cell r="AA9">
            <v>597.30000000000007</v>
          </cell>
          <cell r="AB9">
            <v>298.65000000000003</v>
          </cell>
          <cell r="AC9">
            <v>6869</v>
          </cell>
        </row>
        <row r="10">
          <cell r="B10">
            <v>404</v>
          </cell>
          <cell r="C10" t="str">
            <v>Nguyễn Tiến Thanh</v>
          </cell>
          <cell r="D10" t="str">
            <v>LT</v>
          </cell>
          <cell r="E10">
            <v>365</v>
          </cell>
          <cell r="F10">
            <v>368</v>
          </cell>
          <cell r="G10">
            <v>3</v>
          </cell>
          <cell r="H10">
            <v>3</v>
          </cell>
          <cell r="I10">
            <v>5973</v>
          </cell>
          <cell r="J10">
            <v>17919</v>
          </cell>
          <cell r="K10">
            <v>0</v>
          </cell>
          <cell r="L10" t="str">
            <v/>
          </cell>
          <cell r="M10" t="str">
            <v/>
          </cell>
          <cell r="N10">
            <v>0</v>
          </cell>
          <cell r="O10" t="str">
            <v/>
          </cell>
          <cell r="P10" t="str">
            <v/>
          </cell>
          <cell r="Q10">
            <v>0</v>
          </cell>
          <cell r="R10" t="str">
            <v/>
          </cell>
          <cell r="S10" t="str">
            <v/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17919</v>
          </cell>
          <cell r="AA10">
            <v>1791.9</v>
          </cell>
          <cell r="AB10">
            <v>895.95</v>
          </cell>
          <cell r="AC10">
            <v>20607</v>
          </cell>
        </row>
        <row r="11">
          <cell r="B11">
            <v>405</v>
          </cell>
          <cell r="C11" t="str">
            <v>Nguyễn Văn Kiên</v>
          </cell>
          <cell r="D11" t="str">
            <v>LT</v>
          </cell>
          <cell r="E11">
            <v>677</v>
          </cell>
          <cell r="F11">
            <v>690</v>
          </cell>
          <cell r="G11">
            <v>13</v>
          </cell>
          <cell r="H11">
            <v>10</v>
          </cell>
          <cell r="I11">
            <v>5973</v>
          </cell>
          <cell r="J11">
            <v>59730</v>
          </cell>
          <cell r="K11">
            <v>3</v>
          </cell>
          <cell r="L11">
            <v>7052.17</v>
          </cell>
          <cell r="M11">
            <v>21156.510000000002</v>
          </cell>
          <cell r="N11">
            <v>0</v>
          </cell>
          <cell r="O11" t="str">
            <v/>
          </cell>
          <cell r="P11" t="str">
            <v/>
          </cell>
          <cell r="Q11">
            <v>0</v>
          </cell>
          <cell r="R11" t="str">
            <v/>
          </cell>
          <cell r="S11" t="str">
            <v/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80886.510000000009</v>
          </cell>
          <cell r="AA11">
            <v>8088.6510000000017</v>
          </cell>
          <cell r="AB11">
            <v>4044.3255000000008</v>
          </cell>
          <cell r="AC11">
            <v>93019</v>
          </cell>
        </row>
        <row r="12">
          <cell r="B12">
            <v>406</v>
          </cell>
          <cell r="C12" t="str">
            <v>Phạm Văn Hùng</v>
          </cell>
          <cell r="D12" t="str">
            <v>LT</v>
          </cell>
          <cell r="E12">
            <v>248</v>
          </cell>
          <cell r="F12">
            <v>251</v>
          </cell>
          <cell r="G12">
            <v>3</v>
          </cell>
          <cell r="H12">
            <v>3</v>
          </cell>
          <cell r="I12">
            <v>5973</v>
          </cell>
          <cell r="J12">
            <v>17919</v>
          </cell>
          <cell r="K12">
            <v>0</v>
          </cell>
          <cell r="L12" t="str">
            <v/>
          </cell>
          <cell r="M12" t="str">
            <v/>
          </cell>
          <cell r="N12">
            <v>0</v>
          </cell>
          <cell r="O12" t="str">
            <v/>
          </cell>
          <cell r="P12" t="str">
            <v/>
          </cell>
          <cell r="Q12">
            <v>0</v>
          </cell>
          <cell r="R12" t="str">
            <v/>
          </cell>
          <cell r="S12" t="str">
            <v/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17919</v>
          </cell>
          <cell r="AA12">
            <v>1791.9</v>
          </cell>
          <cell r="AB12">
            <v>895.95</v>
          </cell>
          <cell r="AC12">
            <v>20607</v>
          </cell>
        </row>
        <row r="13">
          <cell r="B13">
            <v>407</v>
          </cell>
          <cell r="C13" t="str">
            <v>Phạm Thị Mai Hương</v>
          </cell>
          <cell r="D13" t="str">
            <v>LT</v>
          </cell>
          <cell r="E13">
            <v>528</v>
          </cell>
          <cell r="F13">
            <v>542</v>
          </cell>
          <cell r="G13">
            <v>14</v>
          </cell>
          <cell r="H13">
            <v>10</v>
          </cell>
          <cell r="I13">
            <v>5973</v>
          </cell>
          <cell r="J13">
            <v>59730</v>
          </cell>
          <cell r="K13">
            <v>4</v>
          </cell>
          <cell r="L13">
            <v>7052.17</v>
          </cell>
          <cell r="M13">
            <v>28208.68</v>
          </cell>
          <cell r="N13">
            <v>0</v>
          </cell>
          <cell r="O13" t="str">
            <v/>
          </cell>
          <cell r="P13" t="str">
            <v/>
          </cell>
          <cell r="Q13">
            <v>0</v>
          </cell>
          <cell r="R13" t="str">
            <v/>
          </cell>
          <cell r="S13" t="str">
            <v/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87938.68</v>
          </cell>
          <cell r="AA13">
            <v>8793.8680000000004</v>
          </cell>
          <cell r="AB13">
            <v>4396.9340000000002</v>
          </cell>
          <cell r="AC13">
            <v>101129</v>
          </cell>
        </row>
        <row r="14">
          <cell r="B14">
            <v>408</v>
          </cell>
          <cell r="C14" t="str">
            <v>Nguyễn Thanh Bình</v>
          </cell>
          <cell r="D14" t="str">
            <v>LT</v>
          </cell>
          <cell r="E14">
            <v>120</v>
          </cell>
          <cell r="F14">
            <v>123</v>
          </cell>
          <cell r="G14">
            <v>3</v>
          </cell>
          <cell r="H14">
            <v>3</v>
          </cell>
          <cell r="I14">
            <v>5973</v>
          </cell>
          <cell r="J14">
            <v>17919</v>
          </cell>
          <cell r="K14">
            <v>0</v>
          </cell>
          <cell r="L14" t="str">
            <v/>
          </cell>
          <cell r="M14" t="str">
            <v/>
          </cell>
          <cell r="N14">
            <v>0</v>
          </cell>
          <cell r="O14" t="str">
            <v/>
          </cell>
          <cell r="P14" t="str">
            <v/>
          </cell>
          <cell r="Q14">
            <v>0</v>
          </cell>
          <cell r="R14" t="str">
            <v/>
          </cell>
          <cell r="S14" t="str">
            <v/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17919</v>
          </cell>
          <cell r="AA14">
            <v>1791.9</v>
          </cell>
          <cell r="AB14">
            <v>895.95</v>
          </cell>
          <cell r="AC14">
            <v>20607</v>
          </cell>
        </row>
        <row r="15">
          <cell r="B15">
            <v>409</v>
          </cell>
          <cell r="C15" t="str">
            <v>Nguyễn Thị Lâm</v>
          </cell>
          <cell r="D15" t="str">
            <v>LT</v>
          </cell>
          <cell r="E15">
            <v>284</v>
          </cell>
          <cell r="F15">
            <v>306</v>
          </cell>
          <cell r="G15">
            <v>22</v>
          </cell>
          <cell r="H15">
            <v>10</v>
          </cell>
          <cell r="I15">
            <v>5973</v>
          </cell>
          <cell r="J15">
            <v>59730</v>
          </cell>
          <cell r="K15">
            <v>10</v>
          </cell>
          <cell r="L15">
            <v>7052.17</v>
          </cell>
          <cell r="M15">
            <v>70521.7</v>
          </cell>
          <cell r="N15">
            <v>2</v>
          </cell>
          <cell r="O15">
            <v>8668.68</v>
          </cell>
          <cell r="P15">
            <v>17337.36</v>
          </cell>
          <cell r="Q15">
            <v>0</v>
          </cell>
          <cell r="R15" t="str">
            <v/>
          </cell>
          <cell r="S15" t="str">
            <v/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147589.06</v>
          </cell>
          <cell r="AA15">
            <v>14758.906000000001</v>
          </cell>
          <cell r="AB15">
            <v>7379.4530000000004</v>
          </cell>
          <cell r="AC15">
            <v>169727</v>
          </cell>
        </row>
        <row r="16">
          <cell r="B16">
            <v>410</v>
          </cell>
          <cell r="C16" t="str">
            <v>Nguyễn Thị Lâm</v>
          </cell>
          <cell r="D16" t="str">
            <v>LT</v>
          </cell>
          <cell r="E16">
            <v>454</v>
          </cell>
          <cell r="F16">
            <v>477</v>
          </cell>
          <cell r="G16">
            <v>23</v>
          </cell>
          <cell r="H16">
            <v>10</v>
          </cell>
          <cell r="I16">
            <v>5973</v>
          </cell>
          <cell r="J16">
            <v>59730</v>
          </cell>
          <cell r="K16">
            <v>10</v>
          </cell>
          <cell r="L16">
            <v>7052.17</v>
          </cell>
          <cell r="M16">
            <v>70521.7</v>
          </cell>
          <cell r="N16">
            <v>3</v>
          </cell>
          <cell r="O16">
            <v>8668.68</v>
          </cell>
          <cell r="P16">
            <v>26006.04</v>
          </cell>
          <cell r="Q16">
            <v>0</v>
          </cell>
          <cell r="R16" t="str">
            <v/>
          </cell>
          <cell r="S16" t="str">
            <v/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156257.74</v>
          </cell>
          <cell r="AA16">
            <v>15625.773999999999</v>
          </cell>
          <cell r="AB16">
            <v>7812.8869999999997</v>
          </cell>
          <cell r="AC16">
            <v>179696</v>
          </cell>
        </row>
        <row r="17">
          <cell r="B17">
            <v>411</v>
          </cell>
          <cell r="C17" t="str">
            <v>Đặng Thị Huế</v>
          </cell>
          <cell r="D17" t="str">
            <v>LT</v>
          </cell>
          <cell r="E17">
            <v>389</v>
          </cell>
          <cell r="F17">
            <v>393</v>
          </cell>
          <cell r="G17">
            <v>4</v>
          </cell>
          <cell r="H17">
            <v>4</v>
          </cell>
          <cell r="I17">
            <v>5973</v>
          </cell>
          <cell r="J17">
            <v>23892</v>
          </cell>
          <cell r="K17">
            <v>0</v>
          </cell>
          <cell r="L17" t="str">
            <v/>
          </cell>
          <cell r="M17" t="str">
            <v/>
          </cell>
          <cell r="N17">
            <v>0</v>
          </cell>
          <cell r="O17" t="str">
            <v/>
          </cell>
          <cell r="P17" t="str">
            <v/>
          </cell>
          <cell r="Q17">
            <v>0</v>
          </cell>
          <cell r="R17" t="str">
            <v/>
          </cell>
          <cell r="S17" t="str">
            <v/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23892</v>
          </cell>
          <cell r="AA17">
            <v>2389.2000000000003</v>
          </cell>
          <cell r="AB17">
            <v>1194.6000000000001</v>
          </cell>
          <cell r="AC17">
            <v>27476</v>
          </cell>
        </row>
        <row r="18">
          <cell r="B18">
            <v>501</v>
          </cell>
          <cell r="C18" t="str">
            <v>Vũ Ngọc Tân</v>
          </cell>
          <cell r="D18" t="str">
            <v>LT</v>
          </cell>
          <cell r="E18">
            <v>535</v>
          </cell>
          <cell r="F18">
            <v>548</v>
          </cell>
          <cell r="G18">
            <v>13</v>
          </cell>
          <cell r="H18">
            <v>10</v>
          </cell>
          <cell r="I18">
            <v>5973</v>
          </cell>
          <cell r="J18">
            <v>59730</v>
          </cell>
          <cell r="K18">
            <v>3</v>
          </cell>
          <cell r="L18">
            <v>7052.17</v>
          </cell>
          <cell r="M18">
            <v>21156.510000000002</v>
          </cell>
          <cell r="N18">
            <v>0</v>
          </cell>
          <cell r="O18" t="str">
            <v/>
          </cell>
          <cell r="P18" t="str">
            <v/>
          </cell>
          <cell r="Q18">
            <v>0</v>
          </cell>
          <cell r="R18" t="str">
            <v/>
          </cell>
          <cell r="S18" t="str">
            <v/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80886.510000000009</v>
          </cell>
          <cell r="AA18">
            <v>8088.6510000000017</v>
          </cell>
          <cell r="AB18">
            <v>4044.3255000000008</v>
          </cell>
          <cell r="AC18">
            <v>93019</v>
          </cell>
        </row>
        <row r="19">
          <cell r="B19">
            <v>502</v>
          </cell>
          <cell r="C19" t="str">
            <v>Nguyễn Chí Thanh</v>
          </cell>
          <cell r="D19" t="str">
            <v>LT</v>
          </cell>
          <cell r="E19">
            <v>61</v>
          </cell>
          <cell r="F19">
            <v>63</v>
          </cell>
          <cell r="G19">
            <v>2</v>
          </cell>
          <cell r="H19">
            <v>2</v>
          </cell>
          <cell r="I19">
            <v>5973</v>
          </cell>
          <cell r="J19">
            <v>11946</v>
          </cell>
          <cell r="K19">
            <v>0</v>
          </cell>
          <cell r="L19" t="str">
            <v/>
          </cell>
          <cell r="M19" t="str">
            <v/>
          </cell>
          <cell r="N19">
            <v>0</v>
          </cell>
          <cell r="O19" t="str">
            <v/>
          </cell>
          <cell r="P19" t="str">
            <v/>
          </cell>
          <cell r="Q19">
            <v>0</v>
          </cell>
          <cell r="R19" t="str">
            <v/>
          </cell>
          <cell r="S19" t="str">
            <v/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11946</v>
          </cell>
          <cell r="AA19">
            <v>1194.6000000000001</v>
          </cell>
          <cell r="AB19">
            <v>597.30000000000007</v>
          </cell>
          <cell r="AC19">
            <v>13738</v>
          </cell>
        </row>
        <row r="20">
          <cell r="B20">
            <v>503</v>
          </cell>
          <cell r="C20" t="str">
            <v>Nguyễn Thị Hạnh</v>
          </cell>
          <cell r="D20" t="str">
            <v>LT</v>
          </cell>
          <cell r="E20">
            <v>320</v>
          </cell>
          <cell r="F20">
            <v>331</v>
          </cell>
          <cell r="G20">
            <v>11</v>
          </cell>
          <cell r="H20">
            <v>10</v>
          </cell>
          <cell r="I20">
            <v>5973</v>
          </cell>
          <cell r="J20">
            <v>59730</v>
          </cell>
          <cell r="K20">
            <v>1</v>
          </cell>
          <cell r="L20">
            <v>7052.17</v>
          </cell>
          <cell r="M20">
            <v>7052.17</v>
          </cell>
          <cell r="N20">
            <v>0</v>
          </cell>
          <cell r="O20" t="str">
            <v/>
          </cell>
          <cell r="P20" t="str">
            <v/>
          </cell>
          <cell r="Q20">
            <v>0</v>
          </cell>
          <cell r="R20" t="str">
            <v/>
          </cell>
          <cell r="S20" t="str">
            <v/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66782.17</v>
          </cell>
          <cell r="AA20">
            <v>6678.2170000000006</v>
          </cell>
          <cell r="AB20">
            <v>3339.1085000000003</v>
          </cell>
          <cell r="AC20">
            <v>76799</v>
          </cell>
        </row>
        <row r="21">
          <cell r="B21">
            <v>504</v>
          </cell>
          <cell r="C21" t="str">
            <v>Hoàng Xuân Trung</v>
          </cell>
          <cell r="D21" t="str">
            <v>LT</v>
          </cell>
          <cell r="E21">
            <v>388</v>
          </cell>
          <cell r="F21">
            <v>400</v>
          </cell>
          <cell r="G21">
            <v>12</v>
          </cell>
          <cell r="H21">
            <v>10</v>
          </cell>
          <cell r="I21">
            <v>5973</v>
          </cell>
          <cell r="J21">
            <v>59730</v>
          </cell>
          <cell r="K21">
            <v>2</v>
          </cell>
          <cell r="L21">
            <v>7052.17</v>
          </cell>
          <cell r="M21">
            <v>14104.34</v>
          </cell>
          <cell r="N21">
            <v>0</v>
          </cell>
          <cell r="O21" t="str">
            <v/>
          </cell>
          <cell r="P21" t="str">
            <v/>
          </cell>
          <cell r="Q21">
            <v>0</v>
          </cell>
          <cell r="R21" t="str">
            <v/>
          </cell>
          <cell r="S21" t="str">
            <v/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73834.34</v>
          </cell>
          <cell r="AA21">
            <v>7383.4340000000002</v>
          </cell>
          <cell r="AB21">
            <v>3691.7170000000001</v>
          </cell>
          <cell r="AC21">
            <v>84909</v>
          </cell>
        </row>
        <row r="22">
          <cell r="B22">
            <v>505</v>
          </cell>
          <cell r="C22" t="str">
            <v>Vũ Hồng Ngọc</v>
          </cell>
          <cell r="D22" t="str">
            <v>LT</v>
          </cell>
          <cell r="E22">
            <v>14</v>
          </cell>
          <cell r="F22">
            <v>14</v>
          </cell>
          <cell r="G22">
            <v>0</v>
          </cell>
          <cell r="H22">
            <v>0</v>
          </cell>
          <cell r="I22" t="str">
            <v/>
          </cell>
          <cell r="J22" t="str">
            <v/>
          </cell>
          <cell r="K22">
            <v>0</v>
          </cell>
          <cell r="L22" t="str">
            <v/>
          </cell>
          <cell r="M22" t="str">
            <v/>
          </cell>
          <cell r="N22">
            <v>0</v>
          </cell>
          <cell r="O22" t="str">
            <v/>
          </cell>
          <cell r="P22" t="str">
            <v/>
          </cell>
          <cell r="Q22">
            <v>0</v>
          </cell>
          <cell r="R22" t="str">
            <v/>
          </cell>
          <cell r="S22" t="str">
            <v/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B23">
            <v>506</v>
          </cell>
          <cell r="C23" t="str">
            <v>Bùi Đình Việt</v>
          </cell>
          <cell r="D23" t="str">
            <v>LT</v>
          </cell>
          <cell r="E23">
            <v>198</v>
          </cell>
          <cell r="F23">
            <v>202</v>
          </cell>
          <cell r="G23">
            <v>4</v>
          </cell>
          <cell r="H23">
            <v>4</v>
          </cell>
          <cell r="I23">
            <v>5973</v>
          </cell>
          <cell r="J23">
            <v>23892</v>
          </cell>
          <cell r="K23">
            <v>0</v>
          </cell>
          <cell r="L23" t="str">
            <v/>
          </cell>
          <cell r="M23" t="str">
            <v/>
          </cell>
          <cell r="N23">
            <v>0</v>
          </cell>
          <cell r="O23" t="str">
            <v/>
          </cell>
          <cell r="P23" t="str">
            <v/>
          </cell>
          <cell r="Q23">
            <v>0</v>
          </cell>
          <cell r="R23" t="str">
            <v/>
          </cell>
          <cell r="S23" t="str">
            <v/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23892</v>
          </cell>
          <cell r="AA23">
            <v>2389.2000000000003</v>
          </cell>
          <cell r="AB23">
            <v>1194.6000000000001</v>
          </cell>
          <cell r="AC23">
            <v>27476</v>
          </cell>
        </row>
        <row r="24">
          <cell r="B24">
            <v>507</v>
          </cell>
          <cell r="C24" t="str">
            <v>Phạm Thị Hồng Nga</v>
          </cell>
          <cell r="D24" t="str">
            <v>LT</v>
          </cell>
          <cell r="E24">
            <v>273</v>
          </cell>
          <cell r="F24">
            <v>280</v>
          </cell>
          <cell r="G24">
            <v>7</v>
          </cell>
          <cell r="H24">
            <v>7</v>
          </cell>
          <cell r="I24">
            <v>5973</v>
          </cell>
          <cell r="J24">
            <v>41811</v>
          </cell>
          <cell r="K24">
            <v>0</v>
          </cell>
          <cell r="L24" t="str">
            <v/>
          </cell>
          <cell r="M24" t="str">
            <v/>
          </cell>
          <cell r="N24">
            <v>0</v>
          </cell>
          <cell r="O24" t="str">
            <v/>
          </cell>
          <cell r="P24" t="str">
            <v/>
          </cell>
          <cell r="Q24">
            <v>0</v>
          </cell>
          <cell r="R24" t="str">
            <v/>
          </cell>
          <cell r="S24" t="str">
            <v/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41811</v>
          </cell>
          <cell r="AA24">
            <v>4181.1000000000004</v>
          </cell>
          <cell r="AB24">
            <v>2090.5500000000002</v>
          </cell>
          <cell r="AC24">
            <v>48083</v>
          </cell>
        </row>
        <row r="25">
          <cell r="B25">
            <v>508</v>
          </cell>
          <cell r="C25" t="str">
            <v>Nguyễn Thị Thảo</v>
          </cell>
          <cell r="D25" t="str">
            <v>LT</v>
          </cell>
          <cell r="E25">
            <v>59</v>
          </cell>
          <cell r="F25">
            <v>60</v>
          </cell>
          <cell r="G25">
            <v>1</v>
          </cell>
          <cell r="H25">
            <v>1</v>
          </cell>
          <cell r="I25">
            <v>5973</v>
          </cell>
          <cell r="J25">
            <v>5973</v>
          </cell>
          <cell r="K25">
            <v>0</v>
          </cell>
          <cell r="L25" t="str">
            <v/>
          </cell>
          <cell r="M25" t="str">
            <v/>
          </cell>
          <cell r="N25">
            <v>0</v>
          </cell>
          <cell r="O25" t="str">
            <v/>
          </cell>
          <cell r="P25" t="str">
            <v/>
          </cell>
          <cell r="Q25">
            <v>0</v>
          </cell>
          <cell r="R25" t="str">
            <v/>
          </cell>
          <cell r="S25" t="str">
            <v/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5973</v>
          </cell>
          <cell r="AA25">
            <v>597.30000000000007</v>
          </cell>
          <cell r="AB25">
            <v>298.65000000000003</v>
          </cell>
          <cell r="AC25">
            <v>6869</v>
          </cell>
        </row>
        <row r="26">
          <cell r="B26">
            <v>509</v>
          </cell>
          <cell r="C26" t="str">
            <v>Tạ Tuấn Anh</v>
          </cell>
          <cell r="D26" t="str">
            <v>LT</v>
          </cell>
          <cell r="E26">
            <v>86</v>
          </cell>
          <cell r="F26">
            <v>87</v>
          </cell>
          <cell r="G26">
            <v>1</v>
          </cell>
          <cell r="H26">
            <v>1</v>
          </cell>
          <cell r="I26">
            <v>5973</v>
          </cell>
          <cell r="J26">
            <v>5973</v>
          </cell>
          <cell r="K26">
            <v>0</v>
          </cell>
          <cell r="L26" t="str">
            <v/>
          </cell>
          <cell r="M26" t="str">
            <v/>
          </cell>
          <cell r="N26">
            <v>0</v>
          </cell>
          <cell r="O26" t="str">
            <v/>
          </cell>
          <cell r="P26" t="str">
            <v/>
          </cell>
          <cell r="Q26">
            <v>0</v>
          </cell>
          <cell r="R26" t="str">
            <v/>
          </cell>
          <cell r="S26" t="str">
            <v/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5973</v>
          </cell>
          <cell r="AA26">
            <v>597.30000000000007</v>
          </cell>
          <cell r="AB26">
            <v>298.65000000000003</v>
          </cell>
          <cell r="AC26">
            <v>6869</v>
          </cell>
        </row>
        <row r="27">
          <cell r="B27">
            <v>510</v>
          </cell>
          <cell r="C27" t="str">
            <v>Nguyễn Thị Hải</v>
          </cell>
          <cell r="D27" t="str">
            <v>LT</v>
          </cell>
          <cell r="E27">
            <v>916</v>
          </cell>
          <cell r="F27">
            <v>939</v>
          </cell>
          <cell r="G27">
            <v>23</v>
          </cell>
          <cell r="H27">
            <v>10</v>
          </cell>
          <cell r="I27">
            <v>5973</v>
          </cell>
          <cell r="J27">
            <v>59730</v>
          </cell>
          <cell r="K27">
            <v>10</v>
          </cell>
          <cell r="L27">
            <v>7052.17</v>
          </cell>
          <cell r="M27">
            <v>70521.7</v>
          </cell>
          <cell r="N27">
            <v>3</v>
          </cell>
          <cell r="O27">
            <v>8668.68</v>
          </cell>
          <cell r="P27">
            <v>26006.04</v>
          </cell>
          <cell r="Q27">
            <v>0</v>
          </cell>
          <cell r="R27" t="str">
            <v/>
          </cell>
          <cell r="S27" t="str">
            <v/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156257.74</v>
          </cell>
          <cell r="AA27">
            <v>15625.773999999999</v>
          </cell>
          <cell r="AB27">
            <v>7812.8869999999997</v>
          </cell>
          <cell r="AC27">
            <v>179696</v>
          </cell>
        </row>
        <row r="28">
          <cell r="B28">
            <v>511</v>
          </cell>
          <cell r="C28" t="str">
            <v xml:space="preserve">Đỗ Thanh Tú </v>
          </cell>
          <cell r="D28" t="str">
            <v>LT</v>
          </cell>
          <cell r="E28">
            <v>530</v>
          </cell>
          <cell r="F28">
            <v>546</v>
          </cell>
          <cell r="G28">
            <v>16</v>
          </cell>
          <cell r="H28">
            <v>10</v>
          </cell>
          <cell r="I28">
            <v>5973</v>
          </cell>
          <cell r="J28">
            <v>59730</v>
          </cell>
          <cell r="K28">
            <v>6</v>
          </cell>
          <cell r="L28">
            <v>7052.17</v>
          </cell>
          <cell r="M28">
            <v>42313.020000000004</v>
          </cell>
          <cell r="N28">
            <v>0</v>
          </cell>
          <cell r="O28" t="str">
            <v/>
          </cell>
          <cell r="P28" t="str">
            <v/>
          </cell>
          <cell r="Q28">
            <v>0</v>
          </cell>
          <cell r="R28" t="str">
            <v/>
          </cell>
          <cell r="S28" t="str">
            <v/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102043.02</v>
          </cell>
          <cell r="AA28">
            <v>10204.302000000001</v>
          </cell>
          <cell r="AB28">
            <v>5102.1510000000007</v>
          </cell>
          <cell r="AC28">
            <v>117349</v>
          </cell>
        </row>
        <row r="29">
          <cell r="B29">
            <v>601</v>
          </cell>
          <cell r="C29" t="str">
            <v>Tô Thị Thu Trang</v>
          </cell>
          <cell r="D29" t="str">
            <v>LT</v>
          </cell>
          <cell r="E29">
            <v>427</v>
          </cell>
          <cell r="F29">
            <v>438</v>
          </cell>
          <cell r="G29">
            <v>11</v>
          </cell>
          <cell r="H29">
            <v>10</v>
          </cell>
          <cell r="I29">
            <v>5973</v>
          </cell>
          <cell r="J29">
            <v>59730</v>
          </cell>
          <cell r="K29">
            <v>1</v>
          </cell>
          <cell r="L29">
            <v>7052.17</v>
          </cell>
          <cell r="M29">
            <v>7052.17</v>
          </cell>
          <cell r="N29">
            <v>0</v>
          </cell>
          <cell r="O29" t="str">
            <v/>
          </cell>
          <cell r="P29" t="str">
            <v/>
          </cell>
          <cell r="Q29">
            <v>0</v>
          </cell>
          <cell r="R29" t="str">
            <v/>
          </cell>
          <cell r="S29" t="str">
            <v/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66782.17</v>
          </cell>
          <cell r="AA29">
            <v>6678.2170000000006</v>
          </cell>
          <cell r="AB29">
            <v>3339.1085000000003</v>
          </cell>
          <cell r="AC29">
            <v>76799</v>
          </cell>
        </row>
        <row r="30">
          <cell r="B30">
            <v>602</v>
          </cell>
          <cell r="C30" t="str">
            <v>Vũ Quốc Trung</v>
          </cell>
          <cell r="D30" t="str">
            <v>LT</v>
          </cell>
          <cell r="E30">
            <v>398</v>
          </cell>
          <cell r="F30">
            <v>407</v>
          </cell>
          <cell r="G30">
            <v>9</v>
          </cell>
          <cell r="H30">
            <v>9</v>
          </cell>
          <cell r="I30">
            <v>5973</v>
          </cell>
          <cell r="J30">
            <v>53757</v>
          </cell>
          <cell r="K30">
            <v>0</v>
          </cell>
          <cell r="L30" t="str">
            <v/>
          </cell>
          <cell r="M30" t="str">
            <v/>
          </cell>
          <cell r="N30">
            <v>0</v>
          </cell>
          <cell r="O30" t="str">
            <v/>
          </cell>
          <cell r="P30" t="str">
            <v/>
          </cell>
          <cell r="Q30">
            <v>0</v>
          </cell>
          <cell r="R30" t="str">
            <v/>
          </cell>
          <cell r="S30" t="str">
            <v/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53757</v>
          </cell>
          <cell r="AA30">
            <v>5375.7000000000007</v>
          </cell>
          <cell r="AB30">
            <v>2687.8500000000004</v>
          </cell>
          <cell r="AC30">
            <v>61821</v>
          </cell>
        </row>
        <row r="31">
          <cell r="B31">
            <v>603</v>
          </cell>
          <cell r="C31" t="str">
            <v>Nguyễn Nhân Chung</v>
          </cell>
          <cell r="D31" t="str">
            <v>LT</v>
          </cell>
          <cell r="E31">
            <v>21</v>
          </cell>
          <cell r="F31">
            <v>31</v>
          </cell>
          <cell r="G31">
            <v>10</v>
          </cell>
          <cell r="H31">
            <v>10</v>
          </cell>
          <cell r="I31">
            <v>5973</v>
          </cell>
          <cell r="J31">
            <v>59730</v>
          </cell>
          <cell r="K31">
            <v>0</v>
          </cell>
          <cell r="L31" t="str">
            <v/>
          </cell>
          <cell r="M31" t="str">
            <v/>
          </cell>
          <cell r="N31">
            <v>0</v>
          </cell>
          <cell r="O31" t="str">
            <v/>
          </cell>
          <cell r="P31" t="str">
            <v/>
          </cell>
          <cell r="Q31">
            <v>0</v>
          </cell>
          <cell r="R31" t="str">
            <v/>
          </cell>
          <cell r="S31" t="str">
            <v/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59730</v>
          </cell>
          <cell r="AA31">
            <v>5973</v>
          </cell>
          <cell r="AB31">
            <v>2986.5</v>
          </cell>
          <cell r="AC31">
            <v>68690</v>
          </cell>
        </row>
        <row r="32">
          <cell r="B32">
            <v>604</v>
          </cell>
          <cell r="C32" t="str">
            <v xml:space="preserve">lê Anh Đức </v>
          </cell>
          <cell r="D32" t="str">
            <v>LT</v>
          </cell>
          <cell r="E32">
            <v>249</v>
          </cell>
          <cell r="F32">
            <v>258</v>
          </cell>
          <cell r="G32">
            <v>9</v>
          </cell>
          <cell r="H32">
            <v>9</v>
          </cell>
          <cell r="I32">
            <v>5973</v>
          </cell>
          <cell r="J32">
            <v>53757</v>
          </cell>
          <cell r="K32">
            <v>0</v>
          </cell>
          <cell r="L32" t="str">
            <v/>
          </cell>
          <cell r="M32" t="str">
            <v/>
          </cell>
          <cell r="N32">
            <v>0</v>
          </cell>
          <cell r="O32" t="str">
            <v/>
          </cell>
          <cell r="P32" t="str">
            <v/>
          </cell>
          <cell r="Q32">
            <v>0</v>
          </cell>
          <cell r="R32" t="str">
            <v/>
          </cell>
          <cell r="S32" t="str">
            <v/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53757</v>
          </cell>
          <cell r="AA32">
            <v>5375.7000000000007</v>
          </cell>
          <cell r="AB32">
            <v>2687.8500000000004</v>
          </cell>
          <cell r="AC32">
            <v>61821</v>
          </cell>
        </row>
        <row r="33">
          <cell r="B33">
            <v>605</v>
          </cell>
          <cell r="C33" t="str">
            <v>Nguyễn Huy Quảng</v>
          </cell>
          <cell r="D33" t="str">
            <v>LT</v>
          </cell>
          <cell r="E33">
            <v>315</v>
          </cell>
          <cell r="F33">
            <v>315</v>
          </cell>
          <cell r="G33">
            <v>0</v>
          </cell>
          <cell r="H33">
            <v>0</v>
          </cell>
          <cell r="I33" t="str">
            <v/>
          </cell>
          <cell r="J33" t="str">
            <v/>
          </cell>
          <cell r="K33">
            <v>0</v>
          </cell>
          <cell r="L33" t="str">
            <v/>
          </cell>
          <cell r="M33" t="str">
            <v/>
          </cell>
          <cell r="N33">
            <v>0</v>
          </cell>
          <cell r="O33" t="str">
            <v/>
          </cell>
          <cell r="P33" t="str">
            <v/>
          </cell>
          <cell r="Q33">
            <v>0</v>
          </cell>
          <cell r="R33" t="str">
            <v/>
          </cell>
          <cell r="S33" t="str">
            <v/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B34">
            <v>606</v>
          </cell>
          <cell r="C34" t="str">
            <v>Nguyễn Thị Dịu</v>
          </cell>
          <cell r="D34" t="str">
            <v>LT</v>
          </cell>
          <cell r="E34">
            <v>537</v>
          </cell>
          <cell r="F34">
            <v>550</v>
          </cell>
          <cell r="G34">
            <v>13</v>
          </cell>
          <cell r="H34">
            <v>10</v>
          </cell>
          <cell r="I34">
            <v>5973</v>
          </cell>
          <cell r="J34">
            <v>59730</v>
          </cell>
          <cell r="K34">
            <v>3</v>
          </cell>
          <cell r="L34">
            <v>7052.17</v>
          </cell>
          <cell r="M34">
            <v>21156.510000000002</v>
          </cell>
          <cell r="N34">
            <v>0</v>
          </cell>
          <cell r="O34" t="str">
            <v/>
          </cell>
          <cell r="P34" t="str">
            <v/>
          </cell>
          <cell r="Q34">
            <v>0</v>
          </cell>
          <cell r="R34" t="str">
            <v/>
          </cell>
          <cell r="S34" t="str">
            <v/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80886.510000000009</v>
          </cell>
          <cell r="AA34">
            <v>8088.6510000000017</v>
          </cell>
          <cell r="AB34">
            <v>4044.3255000000008</v>
          </cell>
          <cell r="AC34">
            <v>93019</v>
          </cell>
        </row>
        <row r="35">
          <cell r="B35">
            <v>607</v>
          </cell>
          <cell r="C35" t="str">
            <v>Nguyễn Duy Tú</v>
          </cell>
          <cell r="D35" t="str">
            <v>LT</v>
          </cell>
          <cell r="E35">
            <v>335</v>
          </cell>
          <cell r="F35">
            <v>344</v>
          </cell>
          <cell r="G35">
            <v>9</v>
          </cell>
          <cell r="H35">
            <v>9</v>
          </cell>
          <cell r="I35">
            <v>5973</v>
          </cell>
          <cell r="J35">
            <v>53757</v>
          </cell>
          <cell r="K35">
            <v>0</v>
          </cell>
          <cell r="L35" t="str">
            <v/>
          </cell>
          <cell r="M35" t="str">
            <v/>
          </cell>
          <cell r="N35">
            <v>0</v>
          </cell>
          <cell r="O35" t="str">
            <v/>
          </cell>
          <cell r="P35" t="str">
            <v/>
          </cell>
          <cell r="Q35">
            <v>0</v>
          </cell>
          <cell r="R35" t="str">
            <v/>
          </cell>
          <cell r="S35" t="str">
            <v/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53757</v>
          </cell>
          <cell r="AA35">
            <v>5375.7000000000007</v>
          </cell>
          <cell r="AB35">
            <v>2687.8500000000004</v>
          </cell>
          <cell r="AC35">
            <v>61821</v>
          </cell>
        </row>
        <row r="36">
          <cell r="B36">
            <v>608</v>
          </cell>
          <cell r="C36" t="str">
            <v>Nguyễn Thị Tâm</v>
          </cell>
          <cell r="D36" t="str">
            <v>LT</v>
          </cell>
          <cell r="E36">
            <v>12</v>
          </cell>
          <cell r="F36">
            <v>12</v>
          </cell>
          <cell r="G36">
            <v>0</v>
          </cell>
          <cell r="H36">
            <v>0</v>
          </cell>
          <cell r="I36" t="str">
            <v/>
          </cell>
          <cell r="J36" t="str">
            <v/>
          </cell>
          <cell r="K36">
            <v>0</v>
          </cell>
          <cell r="L36" t="str">
            <v/>
          </cell>
          <cell r="M36" t="str">
            <v/>
          </cell>
          <cell r="N36">
            <v>0</v>
          </cell>
          <cell r="O36" t="str">
            <v/>
          </cell>
          <cell r="P36" t="str">
            <v/>
          </cell>
          <cell r="Q36">
            <v>0</v>
          </cell>
          <cell r="R36" t="str">
            <v/>
          </cell>
          <cell r="S36" t="str">
            <v/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B37">
            <v>609</v>
          </cell>
          <cell r="C37" t="str">
            <v>Lê Quý An</v>
          </cell>
          <cell r="D37" t="str">
            <v>LT</v>
          </cell>
          <cell r="E37">
            <v>508</v>
          </cell>
          <cell r="F37">
            <v>526</v>
          </cell>
          <cell r="G37">
            <v>18</v>
          </cell>
          <cell r="H37">
            <v>10</v>
          </cell>
          <cell r="I37">
            <v>5973</v>
          </cell>
          <cell r="J37">
            <v>59730</v>
          </cell>
          <cell r="K37">
            <v>8</v>
          </cell>
          <cell r="L37">
            <v>7052.17</v>
          </cell>
          <cell r="M37">
            <v>56417.36</v>
          </cell>
          <cell r="N37">
            <v>0</v>
          </cell>
          <cell r="O37" t="str">
            <v/>
          </cell>
          <cell r="P37" t="str">
            <v/>
          </cell>
          <cell r="Q37">
            <v>0</v>
          </cell>
          <cell r="R37" t="str">
            <v/>
          </cell>
          <cell r="S37" t="str">
            <v/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116147.36</v>
          </cell>
          <cell r="AA37">
            <v>11614.736000000001</v>
          </cell>
          <cell r="AB37">
            <v>5807.3680000000004</v>
          </cell>
          <cell r="AC37">
            <v>133569</v>
          </cell>
        </row>
        <row r="38">
          <cell r="B38">
            <v>610</v>
          </cell>
          <cell r="C38" t="str">
            <v>Nguyễn Thị Thu Thủy</v>
          </cell>
          <cell r="D38" t="str">
            <v>LT</v>
          </cell>
          <cell r="E38">
            <v>158</v>
          </cell>
          <cell r="F38">
            <v>166</v>
          </cell>
          <cell r="G38">
            <v>8</v>
          </cell>
          <cell r="H38">
            <v>8</v>
          </cell>
          <cell r="I38">
            <v>5973</v>
          </cell>
          <cell r="J38">
            <v>47784</v>
          </cell>
          <cell r="K38">
            <v>0</v>
          </cell>
          <cell r="L38" t="str">
            <v/>
          </cell>
          <cell r="M38" t="str">
            <v/>
          </cell>
          <cell r="N38">
            <v>0</v>
          </cell>
          <cell r="O38" t="str">
            <v/>
          </cell>
          <cell r="P38" t="str">
            <v/>
          </cell>
          <cell r="Q38">
            <v>0</v>
          </cell>
          <cell r="R38" t="str">
            <v/>
          </cell>
          <cell r="S38" t="str">
            <v/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47784</v>
          </cell>
          <cell r="AA38">
            <v>4778.4000000000005</v>
          </cell>
          <cell r="AB38">
            <v>2389.2000000000003</v>
          </cell>
          <cell r="AC38">
            <v>54952</v>
          </cell>
        </row>
        <row r="39">
          <cell r="B39">
            <v>611</v>
          </cell>
          <cell r="C39" t="str">
            <v>Nguyễn Hồng ngân</v>
          </cell>
          <cell r="D39" t="str">
            <v>LT</v>
          </cell>
          <cell r="E39">
            <v>438</v>
          </cell>
          <cell r="F39">
            <v>451</v>
          </cell>
          <cell r="G39">
            <v>13</v>
          </cell>
          <cell r="H39">
            <v>10</v>
          </cell>
          <cell r="I39">
            <v>5973</v>
          </cell>
          <cell r="J39">
            <v>59730</v>
          </cell>
          <cell r="K39">
            <v>3</v>
          </cell>
          <cell r="L39">
            <v>7052.17</v>
          </cell>
          <cell r="M39">
            <v>21156.510000000002</v>
          </cell>
          <cell r="N39">
            <v>0</v>
          </cell>
          <cell r="O39" t="str">
            <v/>
          </cell>
          <cell r="P39" t="str">
            <v/>
          </cell>
          <cell r="Q39">
            <v>0</v>
          </cell>
          <cell r="R39" t="str">
            <v/>
          </cell>
          <cell r="S39" t="str">
            <v/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80886.510000000009</v>
          </cell>
          <cell r="AA39">
            <v>8088.6510000000017</v>
          </cell>
          <cell r="AB39">
            <v>4044.3255000000008</v>
          </cell>
          <cell r="AC39">
            <v>93019</v>
          </cell>
        </row>
        <row r="40">
          <cell r="B40">
            <v>701</v>
          </cell>
          <cell r="C40" t="str">
            <v>Đặng Triều Anh</v>
          </cell>
          <cell r="D40" t="str">
            <v>LT</v>
          </cell>
          <cell r="E40">
            <v>741</v>
          </cell>
          <cell r="F40">
            <v>764</v>
          </cell>
          <cell r="G40">
            <v>23</v>
          </cell>
          <cell r="H40">
            <v>10</v>
          </cell>
          <cell r="I40">
            <v>5973</v>
          </cell>
          <cell r="J40">
            <v>59730</v>
          </cell>
          <cell r="K40">
            <v>10</v>
          </cell>
          <cell r="L40">
            <v>7052.17</v>
          </cell>
          <cell r="M40">
            <v>70521.7</v>
          </cell>
          <cell r="N40">
            <v>3</v>
          </cell>
          <cell r="O40">
            <v>8668.68</v>
          </cell>
          <cell r="P40">
            <v>26006.04</v>
          </cell>
          <cell r="Q40">
            <v>0</v>
          </cell>
          <cell r="R40" t="str">
            <v/>
          </cell>
          <cell r="S40" t="str">
            <v/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156257.74</v>
          </cell>
          <cell r="AA40">
            <v>15625.773999999999</v>
          </cell>
          <cell r="AB40">
            <v>7812.8869999999997</v>
          </cell>
          <cell r="AC40">
            <v>179696</v>
          </cell>
        </row>
        <row r="41">
          <cell r="B41">
            <v>702</v>
          </cell>
          <cell r="C41" t="str">
            <v>Trần Xuân Sơn</v>
          </cell>
          <cell r="D41" t="str">
            <v>LT</v>
          </cell>
          <cell r="E41">
            <v>550</v>
          </cell>
          <cell r="F41">
            <v>568</v>
          </cell>
          <cell r="G41">
            <v>18</v>
          </cell>
          <cell r="H41">
            <v>10</v>
          </cell>
          <cell r="I41">
            <v>5973</v>
          </cell>
          <cell r="J41">
            <v>59730</v>
          </cell>
          <cell r="K41">
            <v>8</v>
          </cell>
          <cell r="L41">
            <v>7052.17</v>
          </cell>
          <cell r="M41">
            <v>56417.36</v>
          </cell>
          <cell r="N41">
            <v>0</v>
          </cell>
          <cell r="O41" t="str">
            <v/>
          </cell>
          <cell r="P41" t="str">
            <v/>
          </cell>
          <cell r="Q41">
            <v>0</v>
          </cell>
          <cell r="R41" t="str">
            <v/>
          </cell>
          <cell r="S41" t="str">
            <v/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116147.36</v>
          </cell>
          <cell r="AA41">
            <v>11614.736000000001</v>
          </cell>
          <cell r="AB41">
            <v>5807.3680000000004</v>
          </cell>
          <cell r="AC41">
            <v>133569</v>
          </cell>
        </row>
        <row r="42">
          <cell r="B42">
            <v>703</v>
          </cell>
          <cell r="C42" t="str">
            <v>Lê Duy Cường</v>
          </cell>
          <cell r="D42" t="str">
            <v>LT</v>
          </cell>
          <cell r="E42">
            <v>348</v>
          </cell>
          <cell r="F42">
            <v>357</v>
          </cell>
          <cell r="G42">
            <v>9</v>
          </cell>
          <cell r="H42">
            <v>9</v>
          </cell>
          <cell r="I42">
            <v>5973</v>
          </cell>
          <cell r="J42">
            <v>53757</v>
          </cell>
          <cell r="K42">
            <v>0</v>
          </cell>
          <cell r="L42" t="str">
            <v/>
          </cell>
          <cell r="M42" t="str">
            <v/>
          </cell>
          <cell r="N42">
            <v>0</v>
          </cell>
          <cell r="O42" t="str">
            <v/>
          </cell>
          <cell r="P42" t="str">
            <v/>
          </cell>
          <cell r="Q42">
            <v>0</v>
          </cell>
          <cell r="R42" t="str">
            <v/>
          </cell>
          <cell r="S42" t="str">
            <v/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53757</v>
          </cell>
          <cell r="AA42">
            <v>5375.7000000000007</v>
          </cell>
          <cell r="AB42">
            <v>2687.8500000000004</v>
          </cell>
          <cell r="AC42">
            <v>61821</v>
          </cell>
        </row>
        <row r="43">
          <cell r="B43">
            <v>704</v>
          </cell>
          <cell r="C43" t="str">
            <v>Đỗ Thị Kim Trung</v>
          </cell>
          <cell r="D43" t="str">
            <v>LT</v>
          </cell>
          <cell r="E43">
            <v>498</v>
          </cell>
          <cell r="F43">
            <v>512</v>
          </cell>
          <cell r="G43">
            <v>14</v>
          </cell>
          <cell r="H43">
            <v>10</v>
          </cell>
          <cell r="I43">
            <v>5973</v>
          </cell>
          <cell r="J43">
            <v>59730</v>
          </cell>
          <cell r="K43">
            <v>4</v>
          </cell>
          <cell r="L43">
            <v>7052.17</v>
          </cell>
          <cell r="M43">
            <v>28208.68</v>
          </cell>
          <cell r="N43">
            <v>0</v>
          </cell>
          <cell r="O43" t="str">
            <v/>
          </cell>
          <cell r="P43" t="str">
            <v/>
          </cell>
          <cell r="Q43">
            <v>0</v>
          </cell>
          <cell r="R43" t="str">
            <v/>
          </cell>
          <cell r="S43" t="str">
            <v/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87938.68</v>
          </cell>
          <cell r="AA43">
            <v>8793.8680000000004</v>
          </cell>
          <cell r="AB43">
            <v>4396.9340000000002</v>
          </cell>
          <cell r="AC43">
            <v>101129</v>
          </cell>
        </row>
        <row r="44">
          <cell r="B44">
            <v>705</v>
          </cell>
          <cell r="C44" t="str">
            <v>Hoàng Trần Thạch</v>
          </cell>
          <cell r="D44" t="str">
            <v>LT</v>
          </cell>
          <cell r="E44">
            <v>137</v>
          </cell>
          <cell r="F44">
            <v>143</v>
          </cell>
          <cell r="G44">
            <v>6</v>
          </cell>
          <cell r="H44">
            <v>6</v>
          </cell>
          <cell r="I44">
            <v>5973</v>
          </cell>
          <cell r="J44">
            <v>35838</v>
          </cell>
          <cell r="K44">
            <v>0</v>
          </cell>
          <cell r="L44" t="str">
            <v/>
          </cell>
          <cell r="M44" t="str">
            <v/>
          </cell>
          <cell r="N44">
            <v>0</v>
          </cell>
          <cell r="O44" t="str">
            <v/>
          </cell>
          <cell r="P44" t="str">
            <v/>
          </cell>
          <cell r="Q44">
            <v>0</v>
          </cell>
          <cell r="R44" t="str">
            <v/>
          </cell>
          <cell r="S44" t="str">
            <v/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35838</v>
          </cell>
          <cell r="AA44">
            <v>3583.8</v>
          </cell>
          <cell r="AB44">
            <v>1791.9</v>
          </cell>
          <cell r="AC44">
            <v>41214</v>
          </cell>
        </row>
        <row r="45">
          <cell r="B45">
            <v>706</v>
          </cell>
          <cell r="C45" t="str">
            <v>Nguyễn Thị Minh Chiến</v>
          </cell>
          <cell r="D45" t="str">
            <v>LT</v>
          </cell>
          <cell r="E45">
            <v>506</v>
          </cell>
          <cell r="F45">
            <v>521</v>
          </cell>
          <cell r="G45">
            <v>15</v>
          </cell>
          <cell r="H45">
            <v>10</v>
          </cell>
          <cell r="I45">
            <v>5973</v>
          </cell>
          <cell r="J45">
            <v>59730</v>
          </cell>
          <cell r="K45">
            <v>5</v>
          </cell>
          <cell r="L45">
            <v>7052.17</v>
          </cell>
          <cell r="M45">
            <v>35260.85</v>
          </cell>
          <cell r="N45">
            <v>0</v>
          </cell>
          <cell r="O45" t="str">
            <v/>
          </cell>
          <cell r="P45" t="str">
            <v/>
          </cell>
          <cell r="Q45">
            <v>0</v>
          </cell>
          <cell r="R45" t="str">
            <v/>
          </cell>
          <cell r="S45" t="str">
            <v/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94990.85</v>
          </cell>
          <cell r="AA45">
            <v>9499.0850000000009</v>
          </cell>
          <cell r="AB45">
            <v>4749.5425000000005</v>
          </cell>
          <cell r="AC45">
            <v>109239</v>
          </cell>
        </row>
        <row r="46">
          <cell r="B46">
            <v>707</v>
          </cell>
          <cell r="C46" t="str">
            <v>Nguyễn Thị Bên</v>
          </cell>
          <cell r="D46" t="str">
            <v>LT</v>
          </cell>
          <cell r="E46">
            <v>145</v>
          </cell>
          <cell r="F46">
            <v>149</v>
          </cell>
          <cell r="G46">
            <v>4</v>
          </cell>
          <cell r="H46">
            <v>4</v>
          </cell>
          <cell r="I46">
            <v>5973</v>
          </cell>
          <cell r="J46">
            <v>23892</v>
          </cell>
          <cell r="K46">
            <v>0</v>
          </cell>
          <cell r="L46" t="str">
            <v/>
          </cell>
          <cell r="M46" t="str">
            <v/>
          </cell>
          <cell r="N46">
            <v>0</v>
          </cell>
          <cell r="O46" t="str">
            <v/>
          </cell>
          <cell r="P46" t="str">
            <v/>
          </cell>
          <cell r="Q46">
            <v>0</v>
          </cell>
          <cell r="R46" t="str">
            <v/>
          </cell>
          <cell r="S46" t="str">
            <v/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23892</v>
          </cell>
          <cell r="AA46">
            <v>2389.2000000000003</v>
          </cell>
          <cell r="AB46">
            <v>1194.6000000000001</v>
          </cell>
          <cell r="AC46">
            <v>27476</v>
          </cell>
        </row>
        <row r="47">
          <cell r="B47">
            <v>708</v>
          </cell>
          <cell r="C47" t="str">
            <v>Trần Thị Quý</v>
          </cell>
          <cell r="D47" t="str">
            <v>LT</v>
          </cell>
          <cell r="E47">
            <v>711</v>
          </cell>
          <cell r="F47">
            <v>733</v>
          </cell>
          <cell r="G47">
            <v>22</v>
          </cell>
          <cell r="H47">
            <v>10</v>
          </cell>
          <cell r="I47">
            <v>5973</v>
          </cell>
          <cell r="J47">
            <v>59730</v>
          </cell>
          <cell r="K47">
            <v>10</v>
          </cell>
          <cell r="L47">
            <v>7052.17</v>
          </cell>
          <cell r="M47">
            <v>70521.7</v>
          </cell>
          <cell r="N47">
            <v>2</v>
          </cell>
          <cell r="O47">
            <v>8668.68</v>
          </cell>
          <cell r="P47">
            <v>17337.36</v>
          </cell>
          <cell r="Q47">
            <v>0</v>
          </cell>
          <cell r="R47" t="str">
            <v/>
          </cell>
          <cell r="S47" t="str">
            <v/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147589.06</v>
          </cell>
          <cell r="AA47">
            <v>14758.906000000001</v>
          </cell>
          <cell r="AB47">
            <v>7379.4530000000004</v>
          </cell>
          <cell r="AC47">
            <v>169727</v>
          </cell>
        </row>
        <row r="48">
          <cell r="B48">
            <v>709</v>
          </cell>
          <cell r="C48" t="str">
            <v>Phạm Thế Trì</v>
          </cell>
          <cell r="D48" t="str">
            <v>LT</v>
          </cell>
          <cell r="E48">
            <v>151</v>
          </cell>
          <cell r="F48">
            <v>157</v>
          </cell>
          <cell r="G48">
            <v>6</v>
          </cell>
          <cell r="H48">
            <v>6</v>
          </cell>
          <cell r="I48">
            <v>5973</v>
          </cell>
          <cell r="J48">
            <v>35838</v>
          </cell>
          <cell r="K48">
            <v>0</v>
          </cell>
          <cell r="L48" t="str">
            <v/>
          </cell>
          <cell r="M48" t="str">
            <v/>
          </cell>
          <cell r="N48">
            <v>0</v>
          </cell>
          <cell r="O48" t="str">
            <v/>
          </cell>
          <cell r="P48" t="str">
            <v/>
          </cell>
          <cell r="Q48">
            <v>0</v>
          </cell>
          <cell r="R48" t="str">
            <v/>
          </cell>
          <cell r="S48" t="str">
            <v/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35838</v>
          </cell>
          <cell r="AA48">
            <v>3583.8</v>
          </cell>
          <cell r="AB48">
            <v>1791.9</v>
          </cell>
          <cell r="AC48">
            <v>41214</v>
          </cell>
        </row>
        <row r="49">
          <cell r="B49">
            <v>710</v>
          </cell>
          <cell r="C49" t="str">
            <v>Trần Ngọc Duy</v>
          </cell>
          <cell r="D49" t="str">
            <v>LT</v>
          </cell>
          <cell r="E49">
            <v>541</v>
          </cell>
          <cell r="F49">
            <v>543</v>
          </cell>
          <cell r="G49">
            <v>2</v>
          </cell>
          <cell r="H49">
            <v>2</v>
          </cell>
          <cell r="I49">
            <v>5973</v>
          </cell>
          <cell r="J49">
            <v>11946</v>
          </cell>
          <cell r="K49">
            <v>0</v>
          </cell>
          <cell r="L49" t="str">
            <v/>
          </cell>
          <cell r="M49" t="str">
            <v/>
          </cell>
          <cell r="N49">
            <v>0</v>
          </cell>
          <cell r="O49" t="str">
            <v/>
          </cell>
          <cell r="P49" t="str">
            <v/>
          </cell>
          <cell r="Q49">
            <v>0</v>
          </cell>
          <cell r="R49" t="str">
            <v/>
          </cell>
          <cell r="S49" t="str">
            <v/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11946</v>
          </cell>
          <cell r="AA49">
            <v>1194.6000000000001</v>
          </cell>
          <cell r="AB49">
            <v>597.30000000000007</v>
          </cell>
          <cell r="AC49">
            <v>13738</v>
          </cell>
        </row>
        <row r="50">
          <cell r="B50">
            <v>711</v>
          </cell>
          <cell r="C50" t="str">
            <v>Nguyễn Thị Chung</v>
          </cell>
          <cell r="D50" t="str">
            <v>LT</v>
          </cell>
          <cell r="E50">
            <v>97</v>
          </cell>
          <cell r="F50">
            <v>100</v>
          </cell>
          <cell r="G50">
            <v>3</v>
          </cell>
          <cell r="H50">
            <v>3</v>
          </cell>
          <cell r="I50">
            <v>5973</v>
          </cell>
          <cell r="J50">
            <v>17919</v>
          </cell>
          <cell r="K50">
            <v>0</v>
          </cell>
          <cell r="L50" t="str">
            <v/>
          </cell>
          <cell r="M50" t="str">
            <v/>
          </cell>
          <cell r="N50">
            <v>0</v>
          </cell>
          <cell r="O50" t="str">
            <v/>
          </cell>
          <cell r="P50" t="str">
            <v/>
          </cell>
          <cell r="Q50">
            <v>0</v>
          </cell>
          <cell r="R50" t="str">
            <v/>
          </cell>
          <cell r="S50" t="str">
            <v/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17919</v>
          </cell>
          <cell r="AA50">
            <v>1791.9</v>
          </cell>
          <cell r="AB50">
            <v>895.95</v>
          </cell>
          <cell r="AC50">
            <v>20607</v>
          </cell>
        </row>
        <row r="51">
          <cell r="B51">
            <v>801</v>
          </cell>
          <cell r="C51" t="str">
            <v>Đỗ Thành Thông</v>
          </cell>
          <cell r="D51" t="str">
            <v>LT</v>
          </cell>
          <cell r="E51">
            <v>687</v>
          </cell>
          <cell r="F51">
            <v>706</v>
          </cell>
          <cell r="G51">
            <v>19</v>
          </cell>
          <cell r="H51">
            <v>10</v>
          </cell>
          <cell r="I51">
            <v>5973</v>
          </cell>
          <cell r="J51">
            <v>59730</v>
          </cell>
          <cell r="K51">
            <v>9</v>
          </cell>
          <cell r="L51">
            <v>7052.17</v>
          </cell>
          <cell r="M51">
            <v>63469.53</v>
          </cell>
          <cell r="N51">
            <v>0</v>
          </cell>
          <cell r="O51" t="str">
            <v/>
          </cell>
          <cell r="P51" t="str">
            <v/>
          </cell>
          <cell r="Q51">
            <v>0</v>
          </cell>
          <cell r="R51" t="str">
            <v/>
          </cell>
          <cell r="S51" t="str">
            <v/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123199.53</v>
          </cell>
          <cell r="AA51">
            <v>12319.953000000001</v>
          </cell>
          <cell r="AB51">
            <v>6159.9765000000007</v>
          </cell>
          <cell r="AC51">
            <v>141679</v>
          </cell>
        </row>
        <row r="52">
          <cell r="B52">
            <v>802</v>
          </cell>
          <cell r="C52" t="str">
            <v>Đinh Thị Mai Phương</v>
          </cell>
          <cell r="D52" t="str">
            <v>LT</v>
          </cell>
          <cell r="E52">
            <v>341</v>
          </cell>
          <cell r="F52">
            <v>354</v>
          </cell>
          <cell r="G52">
            <v>13</v>
          </cell>
          <cell r="H52">
            <v>10</v>
          </cell>
          <cell r="I52">
            <v>5973</v>
          </cell>
          <cell r="J52">
            <v>59730</v>
          </cell>
          <cell r="K52">
            <v>3</v>
          </cell>
          <cell r="L52">
            <v>7052.17</v>
          </cell>
          <cell r="M52">
            <v>21156.510000000002</v>
          </cell>
          <cell r="N52">
            <v>0</v>
          </cell>
          <cell r="O52" t="str">
            <v/>
          </cell>
          <cell r="P52" t="str">
            <v/>
          </cell>
          <cell r="Q52">
            <v>0</v>
          </cell>
          <cell r="R52" t="str">
            <v/>
          </cell>
          <cell r="S52" t="str">
            <v/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80886.510000000009</v>
          </cell>
          <cell r="AA52">
            <v>8088.6510000000017</v>
          </cell>
          <cell r="AB52">
            <v>4044.3255000000008</v>
          </cell>
          <cell r="AC52">
            <v>93019</v>
          </cell>
        </row>
        <row r="53">
          <cell r="B53">
            <v>803</v>
          </cell>
          <cell r="C53" t="str">
            <v>Nguyễn Đình Sơn</v>
          </cell>
          <cell r="D53" t="str">
            <v>LT</v>
          </cell>
          <cell r="E53">
            <v>291</v>
          </cell>
          <cell r="F53">
            <v>303</v>
          </cell>
          <cell r="G53">
            <v>12</v>
          </cell>
          <cell r="H53">
            <v>10</v>
          </cell>
          <cell r="I53">
            <v>5973</v>
          </cell>
          <cell r="J53">
            <v>59730</v>
          </cell>
          <cell r="K53">
            <v>2</v>
          </cell>
          <cell r="L53">
            <v>7052.17</v>
          </cell>
          <cell r="M53">
            <v>14104.34</v>
          </cell>
          <cell r="N53">
            <v>0</v>
          </cell>
          <cell r="O53" t="str">
            <v/>
          </cell>
          <cell r="P53" t="str">
            <v/>
          </cell>
          <cell r="Q53">
            <v>0</v>
          </cell>
          <cell r="R53" t="str">
            <v/>
          </cell>
          <cell r="S53" t="str">
            <v/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73834.34</v>
          </cell>
          <cell r="AA53">
            <v>7383.4340000000002</v>
          </cell>
          <cell r="AB53">
            <v>3691.7170000000001</v>
          </cell>
          <cell r="AC53">
            <v>84909</v>
          </cell>
        </row>
        <row r="54">
          <cell r="B54">
            <v>804</v>
          </cell>
          <cell r="C54" t="str">
            <v>Nguyễn Bá Đồng</v>
          </cell>
          <cell r="D54" t="str">
            <v>LT</v>
          </cell>
          <cell r="E54">
            <v>334</v>
          </cell>
          <cell r="F54">
            <v>345</v>
          </cell>
          <cell r="G54">
            <v>11</v>
          </cell>
          <cell r="H54">
            <v>10</v>
          </cell>
          <cell r="I54">
            <v>5973</v>
          </cell>
          <cell r="J54">
            <v>59730</v>
          </cell>
          <cell r="K54">
            <v>1</v>
          </cell>
          <cell r="L54">
            <v>7052.17</v>
          </cell>
          <cell r="M54">
            <v>7052.17</v>
          </cell>
          <cell r="N54">
            <v>0</v>
          </cell>
          <cell r="O54" t="str">
            <v/>
          </cell>
          <cell r="P54" t="str">
            <v/>
          </cell>
          <cell r="Q54">
            <v>0</v>
          </cell>
          <cell r="R54" t="str">
            <v/>
          </cell>
          <cell r="S54" t="str">
            <v/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66782.17</v>
          </cell>
          <cell r="AA54">
            <v>6678.2170000000006</v>
          </cell>
          <cell r="AB54">
            <v>3339.1085000000003</v>
          </cell>
          <cell r="AC54">
            <v>76799</v>
          </cell>
        </row>
        <row r="55">
          <cell r="B55">
            <v>805</v>
          </cell>
          <cell r="C55" t="str">
            <v>Lê Văn Giới</v>
          </cell>
          <cell r="D55" t="str">
            <v>LT</v>
          </cell>
          <cell r="E55">
            <v>411</v>
          </cell>
          <cell r="F55">
            <v>424</v>
          </cell>
          <cell r="G55">
            <v>13</v>
          </cell>
          <cell r="H55">
            <v>10</v>
          </cell>
          <cell r="I55">
            <v>5973</v>
          </cell>
          <cell r="J55">
            <v>59730</v>
          </cell>
          <cell r="K55">
            <v>3</v>
          </cell>
          <cell r="L55">
            <v>7052.17</v>
          </cell>
          <cell r="M55">
            <v>21156.510000000002</v>
          </cell>
          <cell r="N55">
            <v>0</v>
          </cell>
          <cell r="O55" t="str">
            <v/>
          </cell>
          <cell r="P55" t="str">
            <v/>
          </cell>
          <cell r="Q55">
            <v>0</v>
          </cell>
          <cell r="R55" t="str">
            <v/>
          </cell>
          <cell r="S55" t="str">
            <v/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80886.510000000009</v>
          </cell>
          <cell r="AA55">
            <v>8088.6510000000017</v>
          </cell>
          <cell r="AB55">
            <v>4044.3255000000008</v>
          </cell>
          <cell r="AC55">
            <v>93019</v>
          </cell>
        </row>
        <row r="56">
          <cell r="B56">
            <v>806</v>
          </cell>
          <cell r="C56" t="str">
            <v>Nguyễn Văn Bích</v>
          </cell>
          <cell r="D56" t="str">
            <v>LT</v>
          </cell>
          <cell r="E56">
            <v>472</v>
          </cell>
          <cell r="F56">
            <v>486</v>
          </cell>
          <cell r="G56">
            <v>14</v>
          </cell>
          <cell r="H56">
            <v>10</v>
          </cell>
          <cell r="I56">
            <v>5973</v>
          </cell>
          <cell r="J56">
            <v>59730</v>
          </cell>
          <cell r="K56">
            <v>4</v>
          </cell>
          <cell r="L56">
            <v>7052.17</v>
          </cell>
          <cell r="M56">
            <v>28208.68</v>
          </cell>
          <cell r="N56">
            <v>0</v>
          </cell>
          <cell r="O56" t="str">
            <v/>
          </cell>
          <cell r="P56" t="str">
            <v/>
          </cell>
          <cell r="Q56">
            <v>0</v>
          </cell>
          <cell r="R56" t="str">
            <v/>
          </cell>
          <cell r="S56" t="str">
            <v/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87938.68</v>
          </cell>
          <cell r="AA56">
            <v>8793.8680000000004</v>
          </cell>
          <cell r="AB56">
            <v>4396.9340000000002</v>
          </cell>
          <cell r="AC56">
            <v>101129</v>
          </cell>
        </row>
        <row r="57">
          <cell r="B57">
            <v>807</v>
          </cell>
          <cell r="C57" t="str">
            <v>Đỗ Trung Hiếu</v>
          </cell>
          <cell r="D57" t="str">
            <v>LT</v>
          </cell>
          <cell r="E57">
            <v>446</v>
          </cell>
          <cell r="F57">
            <v>459</v>
          </cell>
          <cell r="G57">
            <v>13</v>
          </cell>
          <cell r="H57">
            <v>10</v>
          </cell>
          <cell r="I57">
            <v>5973</v>
          </cell>
          <cell r="J57">
            <v>59730</v>
          </cell>
          <cell r="K57">
            <v>3</v>
          </cell>
          <cell r="L57">
            <v>7052.17</v>
          </cell>
          <cell r="M57">
            <v>21156.510000000002</v>
          </cell>
          <cell r="N57">
            <v>0</v>
          </cell>
          <cell r="O57" t="str">
            <v/>
          </cell>
          <cell r="P57" t="str">
            <v/>
          </cell>
          <cell r="Q57">
            <v>0</v>
          </cell>
          <cell r="R57" t="str">
            <v/>
          </cell>
          <cell r="S57" t="str">
            <v/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80886.510000000009</v>
          </cell>
          <cell r="AA57">
            <v>8088.6510000000017</v>
          </cell>
          <cell r="AB57">
            <v>4044.3255000000008</v>
          </cell>
          <cell r="AC57">
            <v>93019</v>
          </cell>
        </row>
        <row r="58">
          <cell r="B58">
            <v>808</v>
          </cell>
          <cell r="C58" t="str">
            <v>Đỗ Hữu Tuấn</v>
          </cell>
          <cell r="D58" t="str">
            <v>LT</v>
          </cell>
          <cell r="E58">
            <v>176</v>
          </cell>
          <cell r="F58">
            <v>185</v>
          </cell>
          <cell r="G58">
            <v>9</v>
          </cell>
          <cell r="H58">
            <v>9</v>
          </cell>
          <cell r="I58">
            <v>5973</v>
          </cell>
          <cell r="J58">
            <v>53757</v>
          </cell>
          <cell r="K58">
            <v>0</v>
          </cell>
          <cell r="L58" t="str">
            <v/>
          </cell>
          <cell r="M58" t="str">
            <v/>
          </cell>
          <cell r="N58">
            <v>0</v>
          </cell>
          <cell r="O58" t="str">
            <v/>
          </cell>
          <cell r="P58" t="str">
            <v/>
          </cell>
          <cell r="Q58">
            <v>0</v>
          </cell>
          <cell r="R58" t="str">
            <v/>
          </cell>
          <cell r="S58" t="str">
            <v/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53757</v>
          </cell>
          <cell r="AA58">
            <v>5375.7000000000007</v>
          </cell>
          <cell r="AB58">
            <v>2687.8500000000004</v>
          </cell>
          <cell r="AC58">
            <v>61821</v>
          </cell>
        </row>
        <row r="59">
          <cell r="B59">
            <v>809</v>
          </cell>
          <cell r="C59" t="str">
            <v>Lê Thị Kim Dung</v>
          </cell>
          <cell r="D59" t="str">
            <v>LT</v>
          </cell>
          <cell r="E59">
            <v>181</v>
          </cell>
          <cell r="F59">
            <v>193</v>
          </cell>
          <cell r="G59">
            <v>12</v>
          </cell>
          <cell r="H59">
            <v>10</v>
          </cell>
          <cell r="I59">
            <v>5973</v>
          </cell>
          <cell r="J59">
            <v>59730</v>
          </cell>
          <cell r="K59">
            <v>2</v>
          </cell>
          <cell r="L59">
            <v>7052.17</v>
          </cell>
          <cell r="M59">
            <v>14104.34</v>
          </cell>
          <cell r="N59">
            <v>0</v>
          </cell>
          <cell r="O59" t="str">
            <v/>
          </cell>
          <cell r="P59" t="str">
            <v/>
          </cell>
          <cell r="Q59">
            <v>0</v>
          </cell>
          <cell r="R59" t="str">
            <v/>
          </cell>
          <cell r="S59" t="str">
            <v/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73834.34</v>
          </cell>
          <cell r="AA59">
            <v>7383.4340000000002</v>
          </cell>
          <cell r="AB59">
            <v>3691.7170000000001</v>
          </cell>
          <cell r="AC59">
            <v>84909</v>
          </cell>
        </row>
        <row r="60">
          <cell r="B60">
            <v>810</v>
          </cell>
          <cell r="C60" t="str">
            <v>Cao Thế Anh</v>
          </cell>
          <cell r="D60" t="str">
            <v>LT</v>
          </cell>
          <cell r="E60">
            <v>288</v>
          </cell>
          <cell r="F60">
            <v>302</v>
          </cell>
          <cell r="G60">
            <v>14</v>
          </cell>
          <cell r="H60">
            <v>10</v>
          </cell>
          <cell r="I60">
            <v>5973</v>
          </cell>
          <cell r="J60">
            <v>59730</v>
          </cell>
          <cell r="K60">
            <v>4</v>
          </cell>
          <cell r="L60">
            <v>7052.17</v>
          </cell>
          <cell r="M60">
            <v>28208.68</v>
          </cell>
          <cell r="N60">
            <v>0</v>
          </cell>
          <cell r="O60" t="str">
            <v/>
          </cell>
          <cell r="P60" t="str">
            <v/>
          </cell>
          <cell r="Q60">
            <v>0</v>
          </cell>
          <cell r="R60" t="str">
            <v/>
          </cell>
          <cell r="S60" t="str">
            <v/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87938.68</v>
          </cell>
          <cell r="AA60">
            <v>8793.8680000000004</v>
          </cell>
          <cell r="AB60">
            <v>4396.9340000000002</v>
          </cell>
          <cell r="AC60">
            <v>101129</v>
          </cell>
        </row>
        <row r="61">
          <cell r="B61">
            <v>811</v>
          </cell>
          <cell r="C61" t="str">
            <v>Lại Thị Hải Yến</v>
          </cell>
          <cell r="D61" t="str">
            <v>LT</v>
          </cell>
          <cell r="E61">
            <v>132</v>
          </cell>
          <cell r="F61">
            <v>136</v>
          </cell>
          <cell r="G61">
            <v>4</v>
          </cell>
          <cell r="H61">
            <v>4</v>
          </cell>
          <cell r="I61">
            <v>5973</v>
          </cell>
          <cell r="J61">
            <v>23892</v>
          </cell>
          <cell r="K61">
            <v>0</v>
          </cell>
          <cell r="L61" t="str">
            <v/>
          </cell>
          <cell r="M61" t="str">
            <v/>
          </cell>
          <cell r="N61">
            <v>0</v>
          </cell>
          <cell r="O61" t="str">
            <v/>
          </cell>
          <cell r="P61" t="str">
            <v/>
          </cell>
          <cell r="Q61">
            <v>0</v>
          </cell>
          <cell r="R61" t="str">
            <v/>
          </cell>
          <cell r="S61" t="str">
            <v/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23892</v>
          </cell>
          <cell r="AA61">
            <v>2389.2000000000003</v>
          </cell>
          <cell r="AB61">
            <v>1194.6000000000001</v>
          </cell>
          <cell r="AC61">
            <v>27476</v>
          </cell>
        </row>
        <row r="62">
          <cell r="B62">
            <v>901</v>
          </cell>
          <cell r="C62" t="str">
            <v>Tô Thị Minh Châu</v>
          </cell>
          <cell r="D62" t="str">
            <v>LT</v>
          </cell>
          <cell r="E62">
            <v>719</v>
          </cell>
          <cell r="F62">
            <v>738</v>
          </cell>
          <cell r="G62">
            <v>19</v>
          </cell>
          <cell r="H62">
            <v>10</v>
          </cell>
          <cell r="I62">
            <v>5973</v>
          </cell>
          <cell r="J62">
            <v>59730</v>
          </cell>
          <cell r="K62">
            <v>9</v>
          </cell>
          <cell r="L62">
            <v>7052.17</v>
          </cell>
          <cell r="M62">
            <v>63469.53</v>
          </cell>
          <cell r="N62">
            <v>0</v>
          </cell>
          <cell r="O62" t="str">
            <v/>
          </cell>
          <cell r="P62" t="str">
            <v/>
          </cell>
          <cell r="Q62">
            <v>0</v>
          </cell>
          <cell r="R62" t="str">
            <v/>
          </cell>
          <cell r="S62" t="str">
            <v/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123199.53</v>
          </cell>
          <cell r="AA62">
            <v>12319.953000000001</v>
          </cell>
          <cell r="AB62">
            <v>6159.9765000000007</v>
          </cell>
          <cell r="AC62">
            <v>141679</v>
          </cell>
        </row>
        <row r="63">
          <cell r="B63">
            <v>902</v>
          </cell>
          <cell r="C63" t="str">
            <v>Trần Thị Mỳ</v>
          </cell>
          <cell r="D63" t="str">
            <v>LT</v>
          </cell>
          <cell r="E63">
            <v>511</v>
          </cell>
          <cell r="F63">
            <v>529</v>
          </cell>
          <cell r="G63">
            <v>18</v>
          </cell>
          <cell r="H63">
            <v>10</v>
          </cell>
          <cell r="I63">
            <v>5973</v>
          </cell>
          <cell r="J63">
            <v>59730</v>
          </cell>
          <cell r="K63">
            <v>8</v>
          </cell>
          <cell r="L63">
            <v>7052.17</v>
          </cell>
          <cell r="M63">
            <v>56417.36</v>
          </cell>
          <cell r="N63">
            <v>0</v>
          </cell>
          <cell r="O63" t="str">
            <v/>
          </cell>
          <cell r="P63" t="str">
            <v/>
          </cell>
          <cell r="Q63">
            <v>0</v>
          </cell>
          <cell r="R63" t="str">
            <v/>
          </cell>
          <cell r="S63" t="str">
            <v/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116147.36</v>
          </cell>
          <cell r="AA63">
            <v>11614.736000000001</v>
          </cell>
          <cell r="AB63">
            <v>5807.3680000000004</v>
          </cell>
          <cell r="AC63">
            <v>133569</v>
          </cell>
        </row>
        <row r="64">
          <cell r="B64">
            <v>903</v>
          </cell>
          <cell r="C64" t="str">
            <v xml:space="preserve"> Phạm Sơn Tùng</v>
          </cell>
          <cell r="D64" t="str">
            <v>LT</v>
          </cell>
          <cell r="E64">
            <v>244</v>
          </cell>
          <cell r="F64">
            <v>255</v>
          </cell>
          <cell r="G64">
            <v>11</v>
          </cell>
          <cell r="H64">
            <v>10</v>
          </cell>
          <cell r="I64">
            <v>5973</v>
          </cell>
          <cell r="J64">
            <v>59730</v>
          </cell>
          <cell r="K64">
            <v>1</v>
          </cell>
          <cell r="L64">
            <v>7052.17</v>
          </cell>
          <cell r="M64">
            <v>7052.17</v>
          </cell>
          <cell r="N64">
            <v>0</v>
          </cell>
          <cell r="O64" t="str">
            <v/>
          </cell>
          <cell r="P64" t="str">
            <v/>
          </cell>
          <cell r="Q64">
            <v>0</v>
          </cell>
          <cell r="R64" t="str">
            <v/>
          </cell>
          <cell r="S64" t="str">
            <v/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66782.17</v>
          </cell>
          <cell r="AA64">
            <v>6678.2170000000006</v>
          </cell>
          <cell r="AB64">
            <v>3339.1085000000003</v>
          </cell>
          <cell r="AC64">
            <v>76799</v>
          </cell>
        </row>
        <row r="65">
          <cell r="B65">
            <v>904</v>
          </cell>
          <cell r="C65" t="str">
            <v>Phan Đức Hiệu</v>
          </cell>
          <cell r="D65" t="str">
            <v>LT</v>
          </cell>
          <cell r="E65">
            <v>353</v>
          </cell>
          <cell r="F65">
            <v>370</v>
          </cell>
          <cell r="G65">
            <v>17</v>
          </cell>
          <cell r="H65">
            <v>10</v>
          </cell>
          <cell r="I65">
            <v>5973</v>
          </cell>
          <cell r="J65">
            <v>59730</v>
          </cell>
          <cell r="K65">
            <v>7</v>
          </cell>
          <cell r="L65">
            <v>7052.17</v>
          </cell>
          <cell r="M65">
            <v>49365.19</v>
          </cell>
          <cell r="N65">
            <v>0</v>
          </cell>
          <cell r="O65" t="str">
            <v/>
          </cell>
          <cell r="P65" t="str">
            <v/>
          </cell>
          <cell r="Q65">
            <v>0</v>
          </cell>
          <cell r="R65" t="str">
            <v/>
          </cell>
          <cell r="S65" t="str">
            <v/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109095.19</v>
          </cell>
          <cell r="AA65">
            <v>10909.519</v>
          </cell>
          <cell r="AB65">
            <v>5454.7595000000001</v>
          </cell>
          <cell r="AC65">
            <v>125459</v>
          </cell>
        </row>
        <row r="66">
          <cell r="B66">
            <v>905</v>
          </cell>
          <cell r="C66" t="str">
            <v>Tạ Thị Hương Lý</v>
          </cell>
          <cell r="D66" t="str">
            <v>LT</v>
          </cell>
          <cell r="E66">
            <v>294</v>
          </cell>
          <cell r="F66">
            <v>306</v>
          </cell>
          <cell r="G66">
            <v>12</v>
          </cell>
          <cell r="H66">
            <v>10</v>
          </cell>
          <cell r="I66">
            <v>5973</v>
          </cell>
          <cell r="J66">
            <v>59730</v>
          </cell>
          <cell r="K66">
            <v>2</v>
          </cell>
          <cell r="L66">
            <v>7052.17</v>
          </cell>
          <cell r="M66">
            <v>14104.34</v>
          </cell>
          <cell r="N66">
            <v>0</v>
          </cell>
          <cell r="O66" t="str">
            <v/>
          </cell>
          <cell r="P66" t="str">
            <v/>
          </cell>
          <cell r="Q66">
            <v>0</v>
          </cell>
          <cell r="R66" t="str">
            <v/>
          </cell>
          <cell r="S66" t="str">
            <v/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73834.34</v>
          </cell>
          <cell r="AA66">
            <v>7383.4340000000002</v>
          </cell>
          <cell r="AB66">
            <v>3691.7170000000001</v>
          </cell>
          <cell r="AC66">
            <v>84909</v>
          </cell>
        </row>
        <row r="67">
          <cell r="B67">
            <v>906</v>
          </cell>
          <cell r="C67" t="str">
            <v>Vũ Thùy Linh</v>
          </cell>
          <cell r="D67" t="str">
            <v>LT</v>
          </cell>
          <cell r="E67">
            <v>339</v>
          </cell>
          <cell r="F67">
            <v>348</v>
          </cell>
          <cell r="G67">
            <v>9</v>
          </cell>
          <cell r="H67">
            <v>9</v>
          </cell>
          <cell r="I67">
            <v>5973</v>
          </cell>
          <cell r="J67">
            <v>53757</v>
          </cell>
          <cell r="K67">
            <v>0</v>
          </cell>
          <cell r="L67" t="str">
            <v/>
          </cell>
          <cell r="M67" t="str">
            <v/>
          </cell>
          <cell r="N67">
            <v>0</v>
          </cell>
          <cell r="O67" t="str">
            <v/>
          </cell>
          <cell r="P67" t="str">
            <v/>
          </cell>
          <cell r="Q67">
            <v>0</v>
          </cell>
          <cell r="R67" t="str">
            <v/>
          </cell>
          <cell r="S67" t="str">
            <v/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53757</v>
          </cell>
          <cell r="AA67">
            <v>5375.7000000000007</v>
          </cell>
          <cell r="AB67">
            <v>2687.8500000000004</v>
          </cell>
          <cell r="AC67">
            <v>61821</v>
          </cell>
        </row>
        <row r="68">
          <cell r="B68">
            <v>907</v>
          </cell>
          <cell r="C68" t="str">
            <v>Nguyễn Quang Thắng</v>
          </cell>
          <cell r="D68" t="str">
            <v>LT</v>
          </cell>
          <cell r="E68">
            <v>384</v>
          </cell>
          <cell r="F68">
            <v>393</v>
          </cell>
          <cell r="G68">
            <v>9</v>
          </cell>
          <cell r="H68">
            <v>9</v>
          </cell>
          <cell r="I68">
            <v>5973</v>
          </cell>
          <cell r="J68">
            <v>53757</v>
          </cell>
          <cell r="K68">
            <v>0</v>
          </cell>
          <cell r="L68" t="str">
            <v/>
          </cell>
          <cell r="M68" t="str">
            <v/>
          </cell>
          <cell r="N68">
            <v>0</v>
          </cell>
          <cell r="O68" t="str">
            <v/>
          </cell>
          <cell r="P68" t="str">
            <v/>
          </cell>
          <cell r="Q68">
            <v>0</v>
          </cell>
          <cell r="R68" t="str">
            <v/>
          </cell>
          <cell r="S68" t="str">
            <v/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53757</v>
          </cell>
          <cell r="AA68">
            <v>5375.7000000000007</v>
          </cell>
          <cell r="AB68">
            <v>2687.8500000000004</v>
          </cell>
          <cell r="AC68">
            <v>61821</v>
          </cell>
        </row>
        <row r="69">
          <cell r="B69">
            <v>908</v>
          </cell>
          <cell r="C69" t="str">
            <v>Vũ Thị Hà</v>
          </cell>
          <cell r="D69" t="str">
            <v>LT</v>
          </cell>
          <cell r="E69">
            <v>611</v>
          </cell>
          <cell r="F69">
            <v>635</v>
          </cell>
          <cell r="G69">
            <v>24</v>
          </cell>
          <cell r="H69">
            <v>10</v>
          </cell>
          <cell r="I69">
            <v>5973</v>
          </cell>
          <cell r="J69">
            <v>59730</v>
          </cell>
          <cell r="K69">
            <v>10</v>
          </cell>
          <cell r="L69">
            <v>7052.17</v>
          </cell>
          <cell r="M69">
            <v>70521.7</v>
          </cell>
          <cell r="N69">
            <v>4</v>
          </cell>
          <cell r="O69">
            <v>8668.68</v>
          </cell>
          <cell r="P69">
            <v>34674.720000000001</v>
          </cell>
          <cell r="Q69">
            <v>0</v>
          </cell>
          <cell r="R69" t="str">
            <v/>
          </cell>
          <cell r="S69" t="str">
            <v/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164926.41999999998</v>
          </cell>
          <cell r="AA69">
            <v>16492.642</v>
          </cell>
          <cell r="AB69">
            <v>8246.3209999999999</v>
          </cell>
          <cell r="AC69">
            <v>189665</v>
          </cell>
        </row>
        <row r="70">
          <cell r="B70">
            <v>909</v>
          </cell>
          <cell r="C70" t="str">
            <v>Lê Thị Kim Dung</v>
          </cell>
          <cell r="D70" t="str">
            <v>LT</v>
          </cell>
          <cell r="E70">
            <v>119</v>
          </cell>
          <cell r="F70">
            <v>123</v>
          </cell>
          <cell r="G70">
            <v>4</v>
          </cell>
          <cell r="H70">
            <v>4</v>
          </cell>
          <cell r="I70">
            <v>5973</v>
          </cell>
          <cell r="J70">
            <v>23892</v>
          </cell>
          <cell r="K70">
            <v>0</v>
          </cell>
          <cell r="L70" t="str">
            <v/>
          </cell>
          <cell r="M70" t="str">
            <v/>
          </cell>
          <cell r="N70">
            <v>0</v>
          </cell>
          <cell r="O70" t="str">
            <v/>
          </cell>
          <cell r="P70" t="str">
            <v/>
          </cell>
          <cell r="Q70">
            <v>0</v>
          </cell>
          <cell r="R70" t="str">
            <v/>
          </cell>
          <cell r="S70" t="str">
            <v/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23892</v>
          </cell>
          <cell r="AA70">
            <v>2389.2000000000003</v>
          </cell>
          <cell r="AB70">
            <v>1194.6000000000001</v>
          </cell>
          <cell r="AC70">
            <v>27476</v>
          </cell>
        </row>
        <row r="71">
          <cell r="B71">
            <v>910</v>
          </cell>
          <cell r="C71" t="str">
            <v>Trần Quốc Khuyến</v>
          </cell>
          <cell r="D71" t="str">
            <v>LT</v>
          </cell>
          <cell r="E71">
            <v>129</v>
          </cell>
          <cell r="F71">
            <v>130</v>
          </cell>
          <cell r="G71">
            <v>1</v>
          </cell>
          <cell r="H71">
            <v>1</v>
          </cell>
          <cell r="I71">
            <v>5973</v>
          </cell>
          <cell r="J71">
            <v>5973</v>
          </cell>
          <cell r="K71">
            <v>0</v>
          </cell>
          <cell r="L71" t="str">
            <v/>
          </cell>
          <cell r="M71" t="str">
            <v/>
          </cell>
          <cell r="N71">
            <v>0</v>
          </cell>
          <cell r="O71" t="str">
            <v/>
          </cell>
          <cell r="P71" t="str">
            <v/>
          </cell>
          <cell r="Q71">
            <v>0</v>
          </cell>
          <cell r="R71" t="str">
            <v/>
          </cell>
          <cell r="S71" t="str">
            <v/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5973</v>
          </cell>
          <cell r="AA71">
            <v>597.30000000000007</v>
          </cell>
          <cell r="AB71">
            <v>298.65000000000003</v>
          </cell>
          <cell r="AC71">
            <v>6869</v>
          </cell>
        </row>
        <row r="72">
          <cell r="B72">
            <v>911</v>
          </cell>
          <cell r="C72" t="str">
            <v>Lê Thùy Dung</v>
          </cell>
          <cell r="D72" t="str">
            <v>LT</v>
          </cell>
          <cell r="E72">
            <v>165</v>
          </cell>
          <cell r="F72">
            <v>179</v>
          </cell>
          <cell r="G72">
            <v>14</v>
          </cell>
          <cell r="H72">
            <v>10</v>
          </cell>
          <cell r="I72">
            <v>5973</v>
          </cell>
          <cell r="J72">
            <v>59730</v>
          </cell>
          <cell r="K72">
            <v>4</v>
          </cell>
          <cell r="L72">
            <v>7052.17</v>
          </cell>
          <cell r="M72">
            <v>28208.68</v>
          </cell>
          <cell r="N72">
            <v>0</v>
          </cell>
          <cell r="O72" t="str">
            <v/>
          </cell>
          <cell r="P72" t="str">
            <v/>
          </cell>
          <cell r="Q72">
            <v>0</v>
          </cell>
          <cell r="R72" t="str">
            <v/>
          </cell>
          <cell r="S72" t="str">
            <v/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87938.68</v>
          </cell>
          <cell r="AA72">
            <v>8793.8680000000004</v>
          </cell>
          <cell r="AB72">
            <v>4396.9340000000002</v>
          </cell>
          <cell r="AC72">
            <v>101129</v>
          </cell>
        </row>
        <row r="73">
          <cell r="B73">
            <v>1001</v>
          </cell>
          <cell r="C73" t="str">
            <v>Nguyễn Ngọc Trường</v>
          </cell>
          <cell r="D73" t="str">
            <v>LT</v>
          </cell>
          <cell r="E73">
            <v>289</v>
          </cell>
          <cell r="F73">
            <v>291</v>
          </cell>
          <cell r="G73">
            <v>2</v>
          </cell>
          <cell r="H73">
            <v>2</v>
          </cell>
          <cell r="I73">
            <v>5973</v>
          </cell>
          <cell r="J73">
            <v>11946</v>
          </cell>
          <cell r="K73">
            <v>0</v>
          </cell>
          <cell r="L73" t="str">
            <v/>
          </cell>
          <cell r="M73" t="str">
            <v/>
          </cell>
          <cell r="N73">
            <v>0</v>
          </cell>
          <cell r="O73" t="str">
            <v/>
          </cell>
          <cell r="P73" t="str">
            <v/>
          </cell>
          <cell r="Q73">
            <v>0</v>
          </cell>
          <cell r="R73" t="str">
            <v/>
          </cell>
          <cell r="S73" t="str">
            <v/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11946</v>
          </cell>
          <cell r="AA73">
            <v>1194.6000000000001</v>
          </cell>
          <cell r="AB73">
            <v>597.30000000000007</v>
          </cell>
          <cell r="AC73">
            <v>13738</v>
          </cell>
        </row>
        <row r="74">
          <cell r="B74">
            <v>1002</v>
          </cell>
          <cell r="C74" t="str">
            <v>Bùi Thị Tám</v>
          </cell>
          <cell r="D74" t="str">
            <v>LT</v>
          </cell>
          <cell r="E74">
            <v>413</v>
          </cell>
          <cell r="F74">
            <v>424</v>
          </cell>
          <cell r="G74">
            <v>11</v>
          </cell>
          <cell r="H74">
            <v>10</v>
          </cell>
          <cell r="I74">
            <v>5973</v>
          </cell>
          <cell r="J74">
            <v>59730</v>
          </cell>
          <cell r="K74">
            <v>1</v>
          </cell>
          <cell r="L74">
            <v>7052.17</v>
          </cell>
          <cell r="M74">
            <v>7052.17</v>
          </cell>
          <cell r="N74">
            <v>0</v>
          </cell>
          <cell r="O74" t="str">
            <v/>
          </cell>
          <cell r="P74" t="str">
            <v/>
          </cell>
          <cell r="Q74">
            <v>0</v>
          </cell>
          <cell r="R74" t="str">
            <v/>
          </cell>
          <cell r="S74" t="str">
            <v/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66782.17</v>
          </cell>
          <cell r="AA74">
            <v>6678.2170000000006</v>
          </cell>
          <cell r="AB74">
            <v>3339.1085000000003</v>
          </cell>
          <cell r="AC74">
            <v>76799</v>
          </cell>
        </row>
        <row r="75">
          <cell r="B75">
            <v>1003</v>
          </cell>
          <cell r="C75" t="str">
            <v>Phạm Văn Duy</v>
          </cell>
          <cell r="D75" t="str">
            <v>LT</v>
          </cell>
          <cell r="E75">
            <v>347</v>
          </cell>
          <cell r="F75">
            <v>360</v>
          </cell>
          <cell r="G75">
            <v>13</v>
          </cell>
          <cell r="H75">
            <v>10</v>
          </cell>
          <cell r="I75">
            <v>5973</v>
          </cell>
          <cell r="J75">
            <v>59730</v>
          </cell>
          <cell r="K75">
            <v>3</v>
          </cell>
          <cell r="L75">
            <v>7052.17</v>
          </cell>
          <cell r="M75">
            <v>21156.510000000002</v>
          </cell>
          <cell r="N75">
            <v>0</v>
          </cell>
          <cell r="O75" t="str">
            <v/>
          </cell>
          <cell r="P75" t="str">
            <v/>
          </cell>
          <cell r="Q75">
            <v>0</v>
          </cell>
          <cell r="R75" t="str">
            <v/>
          </cell>
          <cell r="S75" t="str">
            <v/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80886.510000000009</v>
          </cell>
          <cell r="AA75">
            <v>8088.6510000000017</v>
          </cell>
          <cell r="AB75">
            <v>4044.3255000000008</v>
          </cell>
          <cell r="AC75">
            <v>93019</v>
          </cell>
        </row>
        <row r="76">
          <cell r="B76">
            <v>1004</v>
          </cell>
          <cell r="C76" t="str">
            <v>Tạ Xuân Hưng</v>
          </cell>
          <cell r="D76" t="str">
            <v>LT</v>
          </cell>
          <cell r="E76">
            <v>423</v>
          </cell>
          <cell r="F76">
            <v>430</v>
          </cell>
          <cell r="G76">
            <v>7</v>
          </cell>
          <cell r="H76">
            <v>7</v>
          </cell>
          <cell r="I76">
            <v>5973</v>
          </cell>
          <cell r="J76">
            <v>41811</v>
          </cell>
          <cell r="K76">
            <v>0</v>
          </cell>
          <cell r="L76" t="str">
            <v/>
          </cell>
          <cell r="M76" t="str">
            <v/>
          </cell>
          <cell r="N76">
            <v>0</v>
          </cell>
          <cell r="O76" t="str">
            <v/>
          </cell>
          <cell r="P76" t="str">
            <v/>
          </cell>
          <cell r="Q76">
            <v>0</v>
          </cell>
          <cell r="R76" t="str">
            <v/>
          </cell>
          <cell r="S76" t="str">
            <v/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41811</v>
          </cell>
          <cell r="AA76">
            <v>4181.1000000000004</v>
          </cell>
          <cell r="AB76">
            <v>2090.5500000000002</v>
          </cell>
          <cell r="AC76">
            <v>48083</v>
          </cell>
        </row>
        <row r="77">
          <cell r="B77">
            <v>1005</v>
          </cell>
          <cell r="C77" t="str">
            <v>Phạm Thị Thu Nhuần</v>
          </cell>
          <cell r="D77" t="str">
            <v>LT</v>
          </cell>
          <cell r="E77">
            <v>329</v>
          </cell>
          <cell r="F77">
            <v>340</v>
          </cell>
          <cell r="G77">
            <v>11</v>
          </cell>
          <cell r="H77">
            <v>10</v>
          </cell>
          <cell r="I77">
            <v>5973</v>
          </cell>
          <cell r="J77">
            <v>59730</v>
          </cell>
          <cell r="K77">
            <v>1</v>
          </cell>
          <cell r="L77">
            <v>7052.17</v>
          </cell>
          <cell r="M77">
            <v>7052.17</v>
          </cell>
          <cell r="N77">
            <v>0</v>
          </cell>
          <cell r="O77" t="str">
            <v/>
          </cell>
          <cell r="P77" t="str">
            <v/>
          </cell>
          <cell r="Q77">
            <v>0</v>
          </cell>
          <cell r="R77" t="str">
            <v/>
          </cell>
          <cell r="S77" t="str">
            <v/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66782.17</v>
          </cell>
          <cell r="AA77">
            <v>6678.2170000000006</v>
          </cell>
          <cell r="AB77">
            <v>3339.1085000000003</v>
          </cell>
          <cell r="AC77">
            <v>76799</v>
          </cell>
        </row>
        <row r="78">
          <cell r="B78">
            <v>1006</v>
          </cell>
          <cell r="C78" t="str">
            <v>Đặng Vũ Linh</v>
          </cell>
          <cell r="D78" t="str">
            <v>LT</v>
          </cell>
          <cell r="E78">
            <v>203</v>
          </cell>
          <cell r="F78">
            <v>213</v>
          </cell>
          <cell r="G78">
            <v>10</v>
          </cell>
          <cell r="H78">
            <v>10</v>
          </cell>
          <cell r="I78">
            <v>5973</v>
          </cell>
          <cell r="J78">
            <v>59730</v>
          </cell>
          <cell r="K78">
            <v>0</v>
          </cell>
          <cell r="L78" t="str">
            <v/>
          </cell>
          <cell r="M78" t="str">
            <v/>
          </cell>
          <cell r="N78">
            <v>0</v>
          </cell>
          <cell r="O78" t="str">
            <v/>
          </cell>
          <cell r="P78" t="str">
            <v/>
          </cell>
          <cell r="Q78">
            <v>0</v>
          </cell>
          <cell r="R78" t="str">
            <v/>
          </cell>
          <cell r="S78" t="str">
            <v/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59730</v>
          </cell>
          <cell r="AA78">
            <v>5973</v>
          </cell>
          <cell r="AB78">
            <v>2986.5</v>
          </cell>
          <cell r="AC78">
            <v>68690</v>
          </cell>
        </row>
        <row r="79">
          <cell r="B79">
            <v>1007</v>
          </cell>
          <cell r="C79" t="str">
            <v>Nguyễn Sơn Tùng</v>
          </cell>
          <cell r="D79" t="str">
            <v>LT</v>
          </cell>
          <cell r="E79">
            <v>510</v>
          </cell>
          <cell r="F79">
            <v>525</v>
          </cell>
          <cell r="G79">
            <v>15</v>
          </cell>
          <cell r="H79">
            <v>10</v>
          </cell>
          <cell r="I79">
            <v>5973</v>
          </cell>
          <cell r="J79">
            <v>59730</v>
          </cell>
          <cell r="K79">
            <v>5</v>
          </cell>
          <cell r="L79">
            <v>7052.17</v>
          </cell>
          <cell r="M79">
            <v>35260.85</v>
          </cell>
          <cell r="N79">
            <v>0</v>
          </cell>
          <cell r="O79" t="str">
            <v/>
          </cell>
          <cell r="P79" t="str">
            <v/>
          </cell>
          <cell r="Q79">
            <v>0</v>
          </cell>
          <cell r="R79" t="str">
            <v/>
          </cell>
          <cell r="S79" t="str">
            <v/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94990.85</v>
          </cell>
          <cell r="AA79">
            <v>9499.0850000000009</v>
          </cell>
          <cell r="AB79">
            <v>4749.5425000000005</v>
          </cell>
          <cell r="AC79">
            <v>109239</v>
          </cell>
        </row>
        <row r="80">
          <cell r="B80">
            <v>1008</v>
          </cell>
          <cell r="C80" t="str">
            <v>Nguyễn Quang Dũng</v>
          </cell>
          <cell r="D80" t="str">
            <v>LT</v>
          </cell>
          <cell r="E80">
            <v>371</v>
          </cell>
          <cell r="F80">
            <v>383</v>
          </cell>
          <cell r="G80">
            <v>12</v>
          </cell>
          <cell r="H80">
            <v>10</v>
          </cell>
          <cell r="I80">
            <v>5973</v>
          </cell>
          <cell r="J80">
            <v>59730</v>
          </cell>
          <cell r="K80">
            <v>2</v>
          </cell>
          <cell r="L80">
            <v>7052.17</v>
          </cell>
          <cell r="M80">
            <v>14104.34</v>
          </cell>
          <cell r="N80">
            <v>0</v>
          </cell>
          <cell r="O80" t="str">
            <v/>
          </cell>
          <cell r="P80" t="str">
            <v/>
          </cell>
          <cell r="Q80">
            <v>0</v>
          </cell>
          <cell r="R80" t="str">
            <v/>
          </cell>
          <cell r="S80" t="str">
            <v/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73834.34</v>
          </cell>
          <cell r="AA80">
            <v>7383.4340000000002</v>
          </cell>
          <cell r="AB80">
            <v>3691.7170000000001</v>
          </cell>
          <cell r="AC80">
            <v>84909</v>
          </cell>
        </row>
        <row r="81">
          <cell r="B81">
            <v>1009</v>
          </cell>
          <cell r="C81" t="str">
            <v xml:space="preserve">Nguyễn Bảy </v>
          </cell>
          <cell r="D81" t="str">
            <v>LT</v>
          </cell>
          <cell r="E81">
            <v>137</v>
          </cell>
          <cell r="F81">
            <v>141</v>
          </cell>
          <cell r="G81">
            <v>4</v>
          </cell>
          <cell r="H81">
            <v>4</v>
          </cell>
          <cell r="I81">
            <v>5973</v>
          </cell>
          <cell r="J81">
            <v>23892</v>
          </cell>
          <cell r="K81">
            <v>0</v>
          </cell>
          <cell r="L81" t="str">
            <v/>
          </cell>
          <cell r="M81" t="str">
            <v/>
          </cell>
          <cell r="N81">
            <v>0</v>
          </cell>
          <cell r="O81" t="str">
            <v/>
          </cell>
          <cell r="P81" t="str">
            <v/>
          </cell>
          <cell r="Q81">
            <v>0</v>
          </cell>
          <cell r="R81" t="str">
            <v/>
          </cell>
          <cell r="S81" t="str">
            <v/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23892</v>
          </cell>
          <cell r="AA81">
            <v>2389.2000000000003</v>
          </cell>
          <cell r="AB81">
            <v>1194.6000000000001</v>
          </cell>
          <cell r="AC81">
            <v>27476</v>
          </cell>
        </row>
        <row r="82">
          <cell r="B82">
            <v>1010</v>
          </cell>
          <cell r="C82" t="str">
            <v>Phạm Minh Xuân</v>
          </cell>
          <cell r="D82" t="str">
            <v>LT</v>
          </cell>
          <cell r="E82">
            <v>645</v>
          </cell>
          <cell r="F82">
            <v>669</v>
          </cell>
          <cell r="G82">
            <v>24</v>
          </cell>
          <cell r="H82">
            <v>10</v>
          </cell>
          <cell r="I82">
            <v>5973</v>
          </cell>
          <cell r="J82">
            <v>59730</v>
          </cell>
          <cell r="K82">
            <v>10</v>
          </cell>
          <cell r="L82">
            <v>7052.17</v>
          </cell>
          <cell r="M82">
            <v>70521.7</v>
          </cell>
          <cell r="N82">
            <v>4</v>
          </cell>
          <cell r="O82">
            <v>8668.68</v>
          </cell>
          <cell r="P82">
            <v>34674.720000000001</v>
          </cell>
          <cell r="Q82">
            <v>0</v>
          </cell>
          <cell r="R82" t="str">
            <v/>
          </cell>
          <cell r="S82" t="str">
            <v/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164926.41999999998</v>
          </cell>
          <cell r="AA82">
            <v>16492.642</v>
          </cell>
          <cell r="AB82">
            <v>8246.3209999999999</v>
          </cell>
          <cell r="AC82">
            <v>189665</v>
          </cell>
        </row>
        <row r="83">
          <cell r="B83">
            <v>1011</v>
          </cell>
          <cell r="C83" t="str">
            <v>Văn Tuấn Cường</v>
          </cell>
          <cell r="D83" t="str">
            <v>LT</v>
          </cell>
          <cell r="E83">
            <v>89</v>
          </cell>
          <cell r="F83">
            <v>91</v>
          </cell>
          <cell r="G83">
            <v>2</v>
          </cell>
          <cell r="H83">
            <v>2</v>
          </cell>
          <cell r="I83">
            <v>5973</v>
          </cell>
          <cell r="J83">
            <v>11946</v>
          </cell>
          <cell r="K83">
            <v>0</v>
          </cell>
          <cell r="L83" t="str">
            <v/>
          </cell>
          <cell r="M83" t="str">
            <v/>
          </cell>
          <cell r="N83">
            <v>0</v>
          </cell>
          <cell r="O83" t="str">
            <v/>
          </cell>
          <cell r="P83" t="str">
            <v/>
          </cell>
          <cell r="Q83">
            <v>0</v>
          </cell>
          <cell r="R83" t="str">
            <v/>
          </cell>
          <cell r="S83" t="str">
            <v/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11946</v>
          </cell>
          <cell r="AA83">
            <v>1194.6000000000001</v>
          </cell>
          <cell r="AB83">
            <v>597.30000000000007</v>
          </cell>
          <cell r="AC83">
            <v>13738</v>
          </cell>
        </row>
        <row r="84">
          <cell r="B84">
            <v>1101</v>
          </cell>
          <cell r="C84" t="str">
            <v xml:space="preserve">Nguyễn Quang Dương </v>
          </cell>
          <cell r="D84" t="str">
            <v>LT</v>
          </cell>
          <cell r="E84">
            <v>99</v>
          </cell>
          <cell r="F84">
            <v>111</v>
          </cell>
          <cell r="G84">
            <v>12</v>
          </cell>
          <cell r="H84">
            <v>10</v>
          </cell>
          <cell r="I84">
            <v>5973</v>
          </cell>
          <cell r="J84">
            <v>59730</v>
          </cell>
          <cell r="K84">
            <v>2</v>
          </cell>
          <cell r="L84">
            <v>7052.17</v>
          </cell>
          <cell r="M84">
            <v>14104.34</v>
          </cell>
          <cell r="N84">
            <v>0</v>
          </cell>
          <cell r="O84" t="str">
            <v/>
          </cell>
          <cell r="P84" t="str">
            <v/>
          </cell>
          <cell r="Q84">
            <v>0</v>
          </cell>
          <cell r="R84" t="str">
            <v/>
          </cell>
          <cell r="S84" t="str">
            <v/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73834.34</v>
          </cell>
          <cell r="AA84">
            <v>7383.4340000000002</v>
          </cell>
          <cell r="AB84">
            <v>3691.7170000000001</v>
          </cell>
          <cell r="AC84">
            <v>84909</v>
          </cell>
        </row>
        <row r="85">
          <cell r="B85">
            <v>1102</v>
          </cell>
          <cell r="C85" t="str">
            <v>Lê Công Hoan</v>
          </cell>
          <cell r="D85" t="str">
            <v>LT</v>
          </cell>
          <cell r="E85">
            <v>442</v>
          </cell>
          <cell r="F85">
            <v>456</v>
          </cell>
          <cell r="G85">
            <v>14</v>
          </cell>
          <cell r="H85">
            <v>10</v>
          </cell>
          <cell r="I85">
            <v>5973</v>
          </cell>
          <cell r="J85">
            <v>59730</v>
          </cell>
          <cell r="K85">
            <v>4</v>
          </cell>
          <cell r="L85">
            <v>7052.17</v>
          </cell>
          <cell r="M85">
            <v>28208.68</v>
          </cell>
          <cell r="N85">
            <v>0</v>
          </cell>
          <cell r="O85" t="str">
            <v/>
          </cell>
          <cell r="P85" t="str">
            <v/>
          </cell>
          <cell r="Q85">
            <v>0</v>
          </cell>
          <cell r="R85" t="str">
            <v/>
          </cell>
          <cell r="S85" t="str">
            <v/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87938.68</v>
          </cell>
          <cell r="AA85">
            <v>8793.8680000000004</v>
          </cell>
          <cell r="AB85">
            <v>4396.9340000000002</v>
          </cell>
          <cell r="AC85">
            <v>101129</v>
          </cell>
        </row>
        <row r="86">
          <cell r="B86">
            <v>1103</v>
          </cell>
          <cell r="C86" t="str">
            <v>Nguyễn Thị Vân Anh</v>
          </cell>
          <cell r="D86" t="str">
            <v>LT</v>
          </cell>
          <cell r="E86">
            <v>393</v>
          </cell>
          <cell r="F86">
            <v>410</v>
          </cell>
          <cell r="G86">
            <v>17</v>
          </cell>
          <cell r="H86">
            <v>10</v>
          </cell>
          <cell r="I86">
            <v>5973</v>
          </cell>
          <cell r="J86">
            <v>59730</v>
          </cell>
          <cell r="K86">
            <v>7</v>
          </cell>
          <cell r="L86">
            <v>7052.17</v>
          </cell>
          <cell r="M86">
            <v>49365.19</v>
          </cell>
          <cell r="N86">
            <v>0</v>
          </cell>
          <cell r="O86" t="str">
            <v/>
          </cell>
          <cell r="P86" t="str">
            <v/>
          </cell>
          <cell r="Q86">
            <v>0</v>
          </cell>
          <cell r="R86" t="str">
            <v/>
          </cell>
          <cell r="S86" t="str">
            <v/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109095.19</v>
          </cell>
          <cell r="AA86">
            <v>10909.519</v>
          </cell>
          <cell r="AB86">
            <v>5454.7595000000001</v>
          </cell>
          <cell r="AC86">
            <v>125459</v>
          </cell>
        </row>
        <row r="87">
          <cell r="B87">
            <v>1104</v>
          </cell>
          <cell r="C87" t="str">
            <v xml:space="preserve"> Phạm Sơn Tùng</v>
          </cell>
          <cell r="D87" t="str">
            <v>LT</v>
          </cell>
          <cell r="E87">
            <v>451</v>
          </cell>
          <cell r="F87">
            <v>465</v>
          </cell>
          <cell r="G87">
            <v>14</v>
          </cell>
          <cell r="H87">
            <v>10</v>
          </cell>
          <cell r="I87">
            <v>5973</v>
          </cell>
          <cell r="J87">
            <v>59730</v>
          </cell>
          <cell r="K87">
            <v>4</v>
          </cell>
          <cell r="L87">
            <v>7052.17</v>
          </cell>
          <cell r="M87">
            <v>28208.68</v>
          </cell>
          <cell r="N87">
            <v>0</v>
          </cell>
          <cell r="O87" t="str">
            <v/>
          </cell>
          <cell r="P87" t="str">
            <v/>
          </cell>
          <cell r="Q87">
            <v>0</v>
          </cell>
          <cell r="R87" t="str">
            <v/>
          </cell>
          <cell r="S87" t="str">
            <v/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87938.68</v>
          </cell>
          <cell r="AA87">
            <v>8793.8680000000004</v>
          </cell>
          <cell r="AB87">
            <v>4396.9340000000002</v>
          </cell>
          <cell r="AC87">
            <v>101129</v>
          </cell>
        </row>
        <row r="88">
          <cell r="B88">
            <v>1105</v>
          </cell>
          <cell r="C88" t="str">
            <v>Nguyễn Thị Thúy</v>
          </cell>
          <cell r="D88" t="str">
            <v>LT</v>
          </cell>
          <cell r="E88">
            <v>418</v>
          </cell>
          <cell r="F88">
            <v>428</v>
          </cell>
          <cell r="G88">
            <v>10</v>
          </cell>
          <cell r="H88">
            <v>10</v>
          </cell>
          <cell r="I88">
            <v>5973</v>
          </cell>
          <cell r="J88">
            <v>59730</v>
          </cell>
          <cell r="K88">
            <v>0</v>
          </cell>
          <cell r="L88" t="str">
            <v/>
          </cell>
          <cell r="M88" t="str">
            <v/>
          </cell>
          <cell r="N88">
            <v>0</v>
          </cell>
          <cell r="O88" t="str">
            <v/>
          </cell>
          <cell r="P88" t="str">
            <v/>
          </cell>
          <cell r="Q88">
            <v>0</v>
          </cell>
          <cell r="R88" t="str">
            <v/>
          </cell>
          <cell r="S88" t="str">
            <v/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59730</v>
          </cell>
          <cell r="AA88">
            <v>5973</v>
          </cell>
          <cell r="AB88">
            <v>2986.5</v>
          </cell>
          <cell r="AC88">
            <v>68690</v>
          </cell>
        </row>
        <row r="89">
          <cell r="B89">
            <v>1106</v>
          </cell>
          <cell r="C89" t="str">
            <v>Nguyễn Công Duy</v>
          </cell>
          <cell r="D89" t="str">
            <v>LT</v>
          </cell>
          <cell r="E89">
            <v>633</v>
          </cell>
          <cell r="F89">
            <v>662</v>
          </cell>
          <cell r="G89">
            <v>29</v>
          </cell>
          <cell r="H89">
            <v>10</v>
          </cell>
          <cell r="I89">
            <v>5973</v>
          </cell>
          <cell r="J89">
            <v>59730</v>
          </cell>
          <cell r="K89">
            <v>10</v>
          </cell>
          <cell r="L89">
            <v>7052.17</v>
          </cell>
          <cell r="M89">
            <v>70521.7</v>
          </cell>
          <cell r="N89">
            <v>9</v>
          </cell>
          <cell r="O89">
            <v>8668.68</v>
          </cell>
          <cell r="P89">
            <v>78018.12</v>
          </cell>
          <cell r="Q89">
            <v>0</v>
          </cell>
          <cell r="R89" t="str">
            <v/>
          </cell>
          <cell r="S89" t="str">
            <v/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208269.82</v>
          </cell>
          <cell r="AA89">
            <v>20826.982000000004</v>
          </cell>
          <cell r="AB89">
            <v>10413.491000000002</v>
          </cell>
          <cell r="AC89">
            <v>239510</v>
          </cell>
        </row>
        <row r="90">
          <cell r="B90">
            <v>1107</v>
          </cell>
          <cell r="C90" t="str">
            <v>Nguyễn Thị Lâm</v>
          </cell>
          <cell r="D90" t="str">
            <v>LT</v>
          </cell>
          <cell r="E90">
            <v>485</v>
          </cell>
          <cell r="F90">
            <v>501</v>
          </cell>
          <cell r="G90">
            <v>16</v>
          </cell>
          <cell r="H90">
            <v>10</v>
          </cell>
          <cell r="I90">
            <v>5973</v>
          </cell>
          <cell r="J90">
            <v>59730</v>
          </cell>
          <cell r="K90">
            <v>6</v>
          </cell>
          <cell r="L90">
            <v>7052.17</v>
          </cell>
          <cell r="M90">
            <v>42313.020000000004</v>
          </cell>
          <cell r="N90">
            <v>0</v>
          </cell>
          <cell r="O90" t="str">
            <v/>
          </cell>
          <cell r="P90" t="str">
            <v/>
          </cell>
          <cell r="Q90">
            <v>0</v>
          </cell>
          <cell r="R90" t="str">
            <v/>
          </cell>
          <cell r="S90" t="str">
            <v/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102043.02</v>
          </cell>
          <cell r="AA90">
            <v>10204.302000000001</v>
          </cell>
          <cell r="AB90">
            <v>5102.1510000000007</v>
          </cell>
          <cell r="AC90">
            <v>117349</v>
          </cell>
        </row>
        <row r="91">
          <cell r="B91">
            <v>1108</v>
          </cell>
          <cell r="C91" t="str">
            <v>Nguyễn Văn Hải</v>
          </cell>
          <cell r="D91" t="str">
            <v>LT</v>
          </cell>
          <cell r="E91">
            <v>96</v>
          </cell>
          <cell r="F91">
            <v>96</v>
          </cell>
          <cell r="G91">
            <v>0</v>
          </cell>
          <cell r="H91">
            <v>0</v>
          </cell>
          <cell r="I91" t="str">
            <v/>
          </cell>
          <cell r="J91" t="str">
            <v/>
          </cell>
          <cell r="K91">
            <v>0</v>
          </cell>
          <cell r="L91" t="str">
            <v/>
          </cell>
          <cell r="M91" t="str">
            <v/>
          </cell>
          <cell r="N91">
            <v>0</v>
          </cell>
          <cell r="O91" t="str">
            <v/>
          </cell>
          <cell r="P91" t="str">
            <v/>
          </cell>
          <cell r="Q91">
            <v>0</v>
          </cell>
          <cell r="R91" t="str">
            <v/>
          </cell>
          <cell r="S91" t="str">
            <v/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</row>
        <row r="92">
          <cell r="B92">
            <v>1109</v>
          </cell>
          <cell r="C92" t="str">
            <v>Đặng Văn Hùng</v>
          </cell>
          <cell r="D92" t="str">
            <v>LT</v>
          </cell>
          <cell r="E92">
            <v>423</v>
          </cell>
          <cell r="F92">
            <v>442</v>
          </cell>
          <cell r="G92">
            <v>19</v>
          </cell>
          <cell r="H92">
            <v>10</v>
          </cell>
          <cell r="I92">
            <v>5973</v>
          </cell>
          <cell r="J92">
            <v>59730</v>
          </cell>
          <cell r="K92">
            <v>9</v>
          </cell>
          <cell r="L92">
            <v>7052.17</v>
          </cell>
          <cell r="M92">
            <v>63469.53</v>
          </cell>
          <cell r="N92">
            <v>0</v>
          </cell>
          <cell r="O92" t="str">
            <v/>
          </cell>
          <cell r="P92" t="str">
            <v/>
          </cell>
          <cell r="Q92">
            <v>0</v>
          </cell>
          <cell r="R92" t="str">
            <v/>
          </cell>
          <cell r="S92" t="str">
            <v/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123199.53</v>
          </cell>
          <cell r="AA92">
            <v>12319.953000000001</v>
          </cell>
          <cell r="AB92">
            <v>6159.9765000000007</v>
          </cell>
          <cell r="AC92">
            <v>141679</v>
          </cell>
        </row>
        <row r="93">
          <cell r="B93">
            <v>1110</v>
          </cell>
          <cell r="C93" t="str">
            <v>Nguyễn Thị Mai Trinh</v>
          </cell>
          <cell r="D93" t="str">
            <v>LT</v>
          </cell>
          <cell r="E93">
            <v>244</v>
          </cell>
          <cell r="F93">
            <v>261</v>
          </cell>
          <cell r="G93">
            <v>17</v>
          </cell>
          <cell r="H93">
            <v>10</v>
          </cell>
          <cell r="I93">
            <v>5973</v>
          </cell>
          <cell r="J93">
            <v>59730</v>
          </cell>
          <cell r="K93">
            <v>7</v>
          </cell>
          <cell r="L93">
            <v>7052.17</v>
          </cell>
          <cell r="M93">
            <v>49365.19</v>
          </cell>
          <cell r="N93">
            <v>0</v>
          </cell>
          <cell r="O93" t="str">
            <v/>
          </cell>
          <cell r="P93" t="str">
            <v/>
          </cell>
          <cell r="Q93">
            <v>0</v>
          </cell>
          <cell r="R93" t="str">
            <v/>
          </cell>
          <cell r="S93" t="str">
            <v/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109095.19</v>
          </cell>
          <cell r="AA93">
            <v>10909.519</v>
          </cell>
          <cell r="AB93">
            <v>5454.7595000000001</v>
          </cell>
          <cell r="AC93">
            <v>125459</v>
          </cell>
        </row>
        <row r="94">
          <cell r="B94">
            <v>1111</v>
          </cell>
          <cell r="C94" t="str">
            <v>Đỗ Văn Lâm</v>
          </cell>
          <cell r="D94" t="str">
            <v>LT</v>
          </cell>
          <cell r="E94">
            <v>161</v>
          </cell>
          <cell r="F94">
            <v>164</v>
          </cell>
          <cell r="G94">
            <v>3</v>
          </cell>
          <cell r="H94">
            <v>3</v>
          </cell>
          <cell r="I94">
            <v>5973</v>
          </cell>
          <cell r="J94">
            <v>17919</v>
          </cell>
          <cell r="K94">
            <v>0</v>
          </cell>
          <cell r="L94" t="str">
            <v/>
          </cell>
          <cell r="M94" t="str">
            <v/>
          </cell>
          <cell r="N94">
            <v>0</v>
          </cell>
          <cell r="O94" t="str">
            <v/>
          </cell>
          <cell r="P94" t="str">
            <v/>
          </cell>
          <cell r="Q94">
            <v>0</v>
          </cell>
          <cell r="R94" t="str">
            <v/>
          </cell>
          <cell r="S94" t="str">
            <v/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17919</v>
          </cell>
          <cell r="AA94">
            <v>1791.9</v>
          </cell>
          <cell r="AB94">
            <v>895.95</v>
          </cell>
          <cell r="AC94">
            <v>20607</v>
          </cell>
        </row>
        <row r="95">
          <cell r="B95">
            <v>1201</v>
          </cell>
          <cell r="C95" t="str">
            <v>Trần Thị Dung</v>
          </cell>
          <cell r="D95" t="str">
            <v>LT</v>
          </cell>
          <cell r="E95">
            <v>221</v>
          </cell>
          <cell r="F95">
            <v>228</v>
          </cell>
          <cell r="G95">
            <v>7</v>
          </cell>
          <cell r="H95">
            <v>7</v>
          </cell>
          <cell r="I95">
            <v>5973</v>
          </cell>
          <cell r="J95">
            <v>41811</v>
          </cell>
          <cell r="K95">
            <v>0</v>
          </cell>
          <cell r="L95" t="str">
            <v/>
          </cell>
          <cell r="M95" t="str">
            <v/>
          </cell>
          <cell r="N95">
            <v>0</v>
          </cell>
          <cell r="O95" t="str">
            <v/>
          </cell>
          <cell r="P95" t="str">
            <v/>
          </cell>
          <cell r="Q95">
            <v>0</v>
          </cell>
          <cell r="R95" t="str">
            <v/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41811</v>
          </cell>
          <cell r="AA95">
            <v>4181.1000000000004</v>
          </cell>
          <cell r="AB95">
            <v>2090.5500000000002</v>
          </cell>
          <cell r="AC95">
            <v>48083</v>
          </cell>
        </row>
        <row r="96">
          <cell r="B96">
            <v>1202</v>
          </cell>
          <cell r="C96" t="str">
            <v>Nguyễn Thị Vĩnh Hoài</v>
          </cell>
          <cell r="D96" t="str">
            <v>LT</v>
          </cell>
          <cell r="E96">
            <v>373</v>
          </cell>
          <cell r="F96">
            <v>390</v>
          </cell>
          <cell r="G96">
            <v>17</v>
          </cell>
          <cell r="H96">
            <v>10</v>
          </cell>
          <cell r="I96">
            <v>5973</v>
          </cell>
          <cell r="J96">
            <v>59730</v>
          </cell>
          <cell r="K96">
            <v>7</v>
          </cell>
          <cell r="L96">
            <v>7052.17</v>
          </cell>
          <cell r="M96">
            <v>49365.19</v>
          </cell>
          <cell r="N96">
            <v>0</v>
          </cell>
          <cell r="O96" t="str">
            <v/>
          </cell>
          <cell r="P96" t="str">
            <v/>
          </cell>
          <cell r="Q96">
            <v>0</v>
          </cell>
          <cell r="R96" t="str">
            <v/>
          </cell>
          <cell r="S96" t="str">
            <v/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109095.19</v>
          </cell>
          <cell r="AA96">
            <v>10909.519</v>
          </cell>
          <cell r="AB96">
            <v>5454.7595000000001</v>
          </cell>
          <cell r="AC96">
            <v>125459</v>
          </cell>
        </row>
        <row r="97">
          <cell r="B97">
            <v>1203</v>
          </cell>
          <cell r="C97" t="str">
            <v>Hoàng Đức Chuân</v>
          </cell>
          <cell r="D97" t="str">
            <v>LT</v>
          </cell>
          <cell r="E97">
            <v>200</v>
          </cell>
          <cell r="F97">
            <v>207</v>
          </cell>
          <cell r="G97">
            <v>7</v>
          </cell>
          <cell r="H97">
            <v>7</v>
          </cell>
          <cell r="I97">
            <v>5973</v>
          </cell>
          <cell r="J97">
            <v>41811</v>
          </cell>
          <cell r="K97">
            <v>0</v>
          </cell>
          <cell r="L97" t="str">
            <v/>
          </cell>
          <cell r="M97" t="str">
            <v/>
          </cell>
          <cell r="N97">
            <v>0</v>
          </cell>
          <cell r="O97" t="str">
            <v/>
          </cell>
          <cell r="P97" t="str">
            <v/>
          </cell>
          <cell r="Q97">
            <v>0</v>
          </cell>
          <cell r="R97" t="str">
            <v/>
          </cell>
          <cell r="S97" t="str">
            <v/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41811</v>
          </cell>
          <cell r="AA97">
            <v>4181.1000000000004</v>
          </cell>
          <cell r="AB97">
            <v>2090.5500000000002</v>
          </cell>
          <cell r="AC97">
            <v>48083</v>
          </cell>
        </row>
        <row r="98">
          <cell r="B98">
            <v>1204</v>
          </cell>
          <cell r="C98" t="str">
            <v>Nguyễn Tiến Dương</v>
          </cell>
          <cell r="D98" t="str">
            <v>LT</v>
          </cell>
          <cell r="E98">
            <v>677</v>
          </cell>
          <cell r="F98">
            <v>700</v>
          </cell>
          <cell r="G98">
            <v>23</v>
          </cell>
          <cell r="H98">
            <v>10</v>
          </cell>
          <cell r="I98">
            <v>5973</v>
          </cell>
          <cell r="J98">
            <v>59730</v>
          </cell>
          <cell r="K98">
            <v>10</v>
          </cell>
          <cell r="L98">
            <v>7052.17</v>
          </cell>
          <cell r="M98">
            <v>70521.7</v>
          </cell>
          <cell r="N98">
            <v>3</v>
          </cell>
          <cell r="O98">
            <v>8668.68</v>
          </cell>
          <cell r="P98">
            <v>26006.04</v>
          </cell>
          <cell r="Q98">
            <v>0</v>
          </cell>
          <cell r="R98" t="str">
            <v/>
          </cell>
          <cell r="S98" t="str">
            <v/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156257.74</v>
          </cell>
          <cell r="AA98">
            <v>15625.773999999999</v>
          </cell>
          <cell r="AB98">
            <v>7812.8869999999997</v>
          </cell>
          <cell r="AC98">
            <v>179696</v>
          </cell>
        </row>
        <row r="99">
          <cell r="B99">
            <v>1205</v>
          </cell>
          <cell r="C99" t="str">
            <v>Vương Thanh Tuấn</v>
          </cell>
          <cell r="D99" t="str">
            <v>LT</v>
          </cell>
          <cell r="E99">
            <v>355</v>
          </cell>
          <cell r="F99">
            <v>365</v>
          </cell>
          <cell r="G99">
            <v>10</v>
          </cell>
          <cell r="H99">
            <v>10</v>
          </cell>
          <cell r="I99">
            <v>5973</v>
          </cell>
          <cell r="J99">
            <v>59730</v>
          </cell>
          <cell r="K99">
            <v>0</v>
          </cell>
          <cell r="L99" t="str">
            <v/>
          </cell>
          <cell r="M99" t="str">
            <v/>
          </cell>
          <cell r="N99">
            <v>0</v>
          </cell>
          <cell r="O99" t="str">
            <v/>
          </cell>
          <cell r="P99" t="str">
            <v/>
          </cell>
          <cell r="Q99">
            <v>0</v>
          </cell>
          <cell r="R99" t="str">
            <v/>
          </cell>
          <cell r="S99" t="str">
            <v/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59730</v>
          </cell>
          <cell r="AA99">
            <v>5973</v>
          </cell>
          <cell r="AB99">
            <v>2986.5</v>
          </cell>
          <cell r="AC99">
            <v>68690</v>
          </cell>
        </row>
        <row r="100">
          <cell r="B100">
            <v>1206</v>
          </cell>
          <cell r="C100" t="str">
            <v>Lê Anh Tuấn</v>
          </cell>
          <cell r="D100" t="str">
            <v>LT</v>
          </cell>
          <cell r="E100">
            <v>454</v>
          </cell>
          <cell r="F100">
            <v>464</v>
          </cell>
          <cell r="G100">
            <v>10</v>
          </cell>
          <cell r="H100">
            <v>10</v>
          </cell>
          <cell r="I100">
            <v>5973</v>
          </cell>
          <cell r="J100">
            <v>59730</v>
          </cell>
          <cell r="K100">
            <v>0</v>
          </cell>
          <cell r="L100" t="str">
            <v/>
          </cell>
          <cell r="M100" t="str">
            <v/>
          </cell>
          <cell r="N100">
            <v>0</v>
          </cell>
          <cell r="O100" t="str">
            <v/>
          </cell>
          <cell r="P100" t="str">
            <v/>
          </cell>
          <cell r="Q100">
            <v>0</v>
          </cell>
          <cell r="R100" t="str">
            <v/>
          </cell>
          <cell r="S100" t="str">
            <v/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59730</v>
          </cell>
          <cell r="AA100">
            <v>5973</v>
          </cell>
          <cell r="AB100">
            <v>2986.5</v>
          </cell>
          <cell r="AC100">
            <v>68690</v>
          </cell>
        </row>
        <row r="101">
          <cell r="B101">
            <v>1207</v>
          </cell>
          <cell r="C101" t="str">
            <v>Lê Đức Mạnh</v>
          </cell>
          <cell r="D101" t="str">
            <v>LT</v>
          </cell>
          <cell r="E101">
            <v>440</v>
          </cell>
          <cell r="F101">
            <v>458</v>
          </cell>
          <cell r="G101">
            <v>18</v>
          </cell>
          <cell r="H101">
            <v>10</v>
          </cell>
          <cell r="I101">
            <v>5973</v>
          </cell>
          <cell r="J101">
            <v>59730</v>
          </cell>
          <cell r="K101">
            <v>8</v>
          </cell>
          <cell r="L101">
            <v>7052.17</v>
          </cell>
          <cell r="M101">
            <v>56417.36</v>
          </cell>
          <cell r="N101">
            <v>0</v>
          </cell>
          <cell r="O101" t="str">
            <v/>
          </cell>
          <cell r="P101" t="str">
            <v/>
          </cell>
          <cell r="Q101">
            <v>0</v>
          </cell>
          <cell r="R101" t="str">
            <v/>
          </cell>
          <cell r="S101" t="str">
            <v/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116147.36</v>
          </cell>
          <cell r="AA101">
            <v>11614.736000000001</v>
          </cell>
          <cell r="AB101">
            <v>5807.3680000000004</v>
          </cell>
          <cell r="AC101">
            <v>133569</v>
          </cell>
        </row>
        <row r="102">
          <cell r="B102">
            <v>1208</v>
          </cell>
          <cell r="C102" t="str">
            <v>Khổng Thị Thùy Linh</v>
          </cell>
          <cell r="D102" t="str">
            <v>LT</v>
          </cell>
          <cell r="E102">
            <v>683</v>
          </cell>
          <cell r="F102">
            <v>704</v>
          </cell>
          <cell r="G102">
            <v>21</v>
          </cell>
          <cell r="H102">
            <v>10</v>
          </cell>
          <cell r="I102">
            <v>5973</v>
          </cell>
          <cell r="J102">
            <v>59730</v>
          </cell>
          <cell r="K102">
            <v>10</v>
          </cell>
          <cell r="L102">
            <v>7052.17</v>
          </cell>
          <cell r="M102">
            <v>70521.7</v>
          </cell>
          <cell r="N102">
            <v>1</v>
          </cell>
          <cell r="O102">
            <v>8668.68</v>
          </cell>
          <cell r="P102">
            <v>8668.68</v>
          </cell>
          <cell r="Q102">
            <v>0</v>
          </cell>
          <cell r="R102" t="str">
            <v/>
          </cell>
          <cell r="S102" t="str">
            <v/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138920.38</v>
          </cell>
          <cell r="AA102">
            <v>13892.038</v>
          </cell>
          <cell r="AB102">
            <v>6946.0190000000002</v>
          </cell>
          <cell r="AC102">
            <v>159758</v>
          </cell>
        </row>
        <row r="103">
          <cell r="B103">
            <v>1209</v>
          </cell>
          <cell r="C103" t="str">
            <v>Nguyễn Thị Mai Anh</v>
          </cell>
          <cell r="D103" t="str">
            <v>LT</v>
          </cell>
          <cell r="E103">
            <v>246</v>
          </cell>
          <cell r="F103">
            <v>254</v>
          </cell>
          <cell r="G103">
            <v>8</v>
          </cell>
          <cell r="H103">
            <v>8</v>
          </cell>
          <cell r="I103">
            <v>5973</v>
          </cell>
          <cell r="J103">
            <v>47784</v>
          </cell>
          <cell r="K103">
            <v>0</v>
          </cell>
          <cell r="L103" t="str">
            <v/>
          </cell>
          <cell r="M103" t="str">
            <v/>
          </cell>
          <cell r="N103">
            <v>0</v>
          </cell>
          <cell r="O103" t="str">
            <v/>
          </cell>
          <cell r="P103" t="str">
            <v/>
          </cell>
          <cell r="Q103">
            <v>0</v>
          </cell>
          <cell r="R103" t="str">
            <v/>
          </cell>
          <cell r="S103" t="str">
            <v/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47784</v>
          </cell>
          <cell r="AA103">
            <v>4778.4000000000005</v>
          </cell>
          <cell r="AB103">
            <v>2389.2000000000003</v>
          </cell>
          <cell r="AC103">
            <v>54952</v>
          </cell>
        </row>
        <row r="104">
          <cell r="B104">
            <v>1210</v>
          </cell>
          <cell r="C104" t="str">
            <v>Trần Mạnh Linh</v>
          </cell>
          <cell r="D104" t="str">
            <v>LT</v>
          </cell>
          <cell r="E104">
            <v>890</v>
          </cell>
          <cell r="F104">
            <v>914</v>
          </cell>
          <cell r="G104">
            <v>24</v>
          </cell>
          <cell r="H104">
            <v>10</v>
          </cell>
          <cell r="I104">
            <v>5973</v>
          </cell>
          <cell r="J104">
            <v>59730</v>
          </cell>
          <cell r="K104">
            <v>10</v>
          </cell>
          <cell r="L104">
            <v>7052.17</v>
          </cell>
          <cell r="M104">
            <v>70521.7</v>
          </cell>
          <cell r="N104">
            <v>4</v>
          </cell>
          <cell r="O104">
            <v>8668.68</v>
          </cell>
          <cell r="P104">
            <v>34674.720000000001</v>
          </cell>
          <cell r="Q104">
            <v>0</v>
          </cell>
          <cell r="R104" t="str">
            <v/>
          </cell>
          <cell r="S104" t="str">
            <v/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164926.41999999998</v>
          </cell>
          <cell r="AA104">
            <v>16492.642</v>
          </cell>
          <cell r="AB104">
            <v>8246.3209999999999</v>
          </cell>
          <cell r="AC104">
            <v>189665</v>
          </cell>
        </row>
        <row r="105">
          <cell r="B105">
            <v>1211</v>
          </cell>
          <cell r="C105" t="str">
            <v>Nguyễn Thị Thanh Tịnh</v>
          </cell>
          <cell r="D105" t="str">
            <v>LT</v>
          </cell>
          <cell r="E105">
            <v>366</v>
          </cell>
          <cell r="F105">
            <v>370</v>
          </cell>
          <cell r="G105">
            <v>4</v>
          </cell>
          <cell r="H105">
            <v>4</v>
          </cell>
          <cell r="I105">
            <v>5973</v>
          </cell>
          <cell r="J105">
            <v>23892</v>
          </cell>
          <cell r="K105">
            <v>0</v>
          </cell>
          <cell r="L105" t="str">
            <v/>
          </cell>
          <cell r="M105" t="str">
            <v/>
          </cell>
          <cell r="N105">
            <v>0</v>
          </cell>
          <cell r="O105" t="str">
            <v/>
          </cell>
          <cell r="P105" t="str">
            <v/>
          </cell>
          <cell r="Q105">
            <v>0</v>
          </cell>
          <cell r="R105" t="str">
            <v/>
          </cell>
          <cell r="S105" t="str">
            <v/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23892</v>
          </cell>
          <cell r="AA105">
            <v>2389.2000000000003</v>
          </cell>
          <cell r="AB105">
            <v>1194.6000000000001</v>
          </cell>
          <cell r="AC105">
            <v>27476</v>
          </cell>
        </row>
        <row r="106">
          <cell r="B106" t="str">
            <v>12A01</v>
          </cell>
          <cell r="C106" t="str">
            <v>Lê Công Hoan</v>
          </cell>
          <cell r="D106" t="str">
            <v>LT</v>
          </cell>
          <cell r="E106">
            <v>512</v>
          </cell>
          <cell r="F106">
            <v>522</v>
          </cell>
          <cell r="G106">
            <v>10</v>
          </cell>
          <cell r="H106">
            <v>10</v>
          </cell>
          <cell r="I106">
            <v>5973</v>
          </cell>
          <cell r="J106">
            <v>59730</v>
          </cell>
          <cell r="K106">
            <v>0</v>
          </cell>
          <cell r="L106" t="str">
            <v/>
          </cell>
          <cell r="M106" t="str">
            <v/>
          </cell>
          <cell r="N106">
            <v>0</v>
          </cell>
          <cell r="O106" t="str">
            <v/>
          </cell>
          <cell r="P106" t="str">
            <v/>
          </cell>
          <cell r="Q106">
            <v>0</v>
          </cell>
          <cell r="R106" t="str">
            <v/>
          </cell>
          <cell r="S106" t="str">
            <v/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59730</v>
          </cell>
          <cell r="AA106">
            <v>5973</v>
          </cell>
          <cell r="AB106">
            <v>2986.5</v>
          </cell>
          <cell r="AC106">
            <v>68690</v>
          </cell>
        </row>
        <row r="107">
          <cell r="B107" t="str">
            <v>12A02</v>
          </cell>
          <cell r="C107" t="str">
            <v>Phan Thế Kiên</v>
          </cell>
          <cell r="D107" t="str">
            <v>LT</v>
          </cell>
          <cell r="E107">
            <v>650</v>
          </cell>
          <cell r="F107">
            <v>666</v>
          </cell>
          <cell r="G107">
            <v>16</v>
          </cell>
          <cell r="H107">
            <v>10</v>
          </cell>
          <cell r="I107">
            <v>5973</v>
          </cell>
          <cell r="J107">
            <v>59730</v>
          </cell>
          <cell r="K107">
            <v>6</v>
          </cell>
          <cell r="L107">
            <v>7052.17</v>
          </cell>
          <cell r="M107">
            <v>42313.020000000004</v>
          </cell>
          <cell r="N107">
            <v>0</v>
          </cell>
          <cell r="O107" t="str">
            <v/>
          </cell>
          <cell r="P107" t="str">
            <v/>
          </cell>
          <cell r="Q107">
            <v>0</v>
          </cell>
          <cell r="R107" t="str">
            <v/>
          </cell>
          <cell r="S107" t="str">
            <v/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102043.02</v>
          </cell>
          <cell r="AA107">
            <v>10204.302000000001</v>
          </cell>
          <cell r="AB107">
            <v>5102.1510000000007</v>
          </cell>
          <cell r="AC107">
            <v>117349</v>
          </cell>
        </row>
        <row r="108">
          <cell r="B108" t="str">
            <v>12A03</v>
          </cell>
          <cell r="C108" t="str">
            <v xml:space="preserve">Bành Thị Huyền Trang </v>
          </cell>
          <cell r="D108" t="str">
            <v>LT</v>
          </cell>
          <cell r="E108">
            <v>266</v>
          </cell>
          <cell r="F108">
            <v>273</v>
          </cell>
          <cell r="G108">
            <v>7</v>
          </cell>
          <cell r="H108">
            <v>7</v>
          </cell>
          <cell r="I108">
            <v>5973</v>
          </cell>
          <cell r="J108">
            <v>41811</v>
          </cell>
          <cell r="K108">
            <v>0</v>
          </cell>
          <cell r="L108" t="str">
            <v/>
          </cell>
          <cell r="M108" t="str">
            <v/>
          </cell>
          <cell r="N108">
            <v>0</v>
          </cell>
          <cell r="O108" t="str">
            <v/>
          </cell>
          <cell r="P108" t="str">
            <v/>
          </cell>
          <cell r="Q108">
            <v>0</v>
          </cell>
          <cell r="R108" t="str">
            <v/>
          </cell>
          <cell r="S108" t="str">
            <v/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41811</v>
          </cell>
          <cell r="AA108">
            <v>4181.1000000000004</v>
          </cell>
          <cell r="AB108">
            <v>2090.5500000000002</v>
          </cell>
          <cell r="AC108">
            <v>48083</v>
          </cell>
        </row>
        <row r="109">
          <cell r="B109" t="str">
            <v>12A04</v>
          </cell>
          <cell r="C109" t="str">
            <v>Nguyễn Thị Hồng Xuân</v>
          </cell>
          <cell r="D109" t="str">
            <v>LT</v>
          </cell>
          <cell r="E109">
            <v>579</v>
          </cell>
          <cell r="F109">
            <v>594</v>
          </cell>
          <cell r="G109">
            <v>15</v>
          </cell>
          <cell r="H109">
            <v>10</v>
          </cell>
          <cell r="I109">
            <v>5973</v>
          </cell>
          <cell r="J109">
            <v>59730</v>
          </cell>
          <cell r="K109">
            <v>5</v>
          </cell>
          <cell r="L109">
            <v>7052.17</v>
          </cell>
          <cell r="M109">
            <v>35260.85</v>
          </cell>
          <cell r="N109">
            <v>0</v>
          </cell>
          <cell r="O109" t="str">
            <v/>
          </cell>
          <cell r="P109" t="str">
            <v/>
          </cell>
          <cell r="Q109">
            <v>0</v>
          </cell>
          <cell r="R109" t="str">
            <v/>
          </cell>
          <cell r="S109" t="str">
            <v/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94990.85</v>
          </cell>
          <cell r="AA109">
            <v>9499.0850000000009</v>
          </cell>
          <cell r="AB109">
            <v>4749.5425000000005</v>
          </cell>
          <cell r="AC109">
            <v>109239</v>
          </cell>
        </row>
        <row r="110">
          <cell r="B110" t="str">
            <v>12A05</v>
          </cell>
          <cell r="C110" t="str">
            <v>Phạm Thị Tuyết Lan</v>
          </cell>
          <cell r="D110" t="str">
            <v>LT</v>
          </cell>
          <cell r="E110">
            <v>315</v>
          </cell>
          <cell r="F110">
            <v>324</v>
          </cell>
          <cell r="G110">
            <v>9</v>
          </cell>
          <cell r="H110">
            <v>9</v>
          </cell>
          <cell r="I110">
            <v>5973</v>
          </cell>
          <cell r="J110">
            <v>53757</v>
          </cell>
          <cell r="K110">
            <v>0</v>
          </cell>
          <cell r="L110" t="str">
            <v/>
          </cell>
          <cell r="M110" t="str">
            <v/>
          </cell>
          <cell r="N110">
            <v>0</v>
          </cell>
          <cell r="O110" t="str">
            <v/>
          </cell>
          <cell r="P110" t="str">
            <v/>
          </cell>
          <cell r="Q110">
            <v>0</v>
          </cell>
          <cell r="R110" t="str">
            <v/>
          </cell>
          <cell r="S110" t="str">
            <v/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53757</v>
          </cell>
          <cell r="AA110">
            <v>5375.7000000000007</v>
          </cell>
          <cell r="AB110">
            <v>2687.8500000000004</v>
          </cell>
          <cell r="AC110">
            <v>61821</v>
          </cell>
        </row>
        <row r="111">
          <cell r="B111" t="str">
            <v>12A06</v>
          </cell>
          <cell r="C111" t="str">
            <v>Nguyễn Ngọc Linh</v>
          </cell>
          <cell r="D111" t="str">
            <v>LT</v>
          </cell>
          <cell r="E111">
            <v>321</v>
          </cell>
          <cell r="F111">
            <v>328</v>
          </cell>
          <cell r="G111">
            <v>7</v>
          </cell>
          <cell r="H111">
            <v>7</v>
          </cell>
          <cell r="I111">
            <v>5973</v>
          </cell>
          <cell r="J111">
            <v>41811</v>
          </cell>
          <cell r="K111">
            <v>0</v>
          </cell>
          <cell r="L111" t="str">
            <v/>
          </cell>
          <cell r="M111" t="str">
            <v/>
          </cell>
          <cell r="N111">
            <v>0</v>
          </cell>
          <cell r="O111" t="str">
            <v/>
          </cell>
          <cell r="P111" t="str">
            <v/>
          </cell>
          <cell r="Q111">
            <v>0</v>
          </cell>
          <cell r="R111" t="str">
            <v/>
          </cell>
          <cell r="S111" t="str">
            <v/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41811</v>
          </cell>
          <cell r="AA111">
            <v>4181.1000000000004</v>
          </cell>
          <cell r="AB111">
            <v>2090.5500000000002</v>
          </cell>
          <cell r="AC111">
            <v>48083</v>
          </cell>
        </row>
        <row r="112">
          <cell r="B112" t="str">
            <v>12A07</v>
          </cell>
          <cell r="C112" t="str">
            <v>Nguyễn Văn Thức</v>
          </cell>
          <cell r="D112" t="str">
            <v>LT</v>
          </cell>
          <cell r="E112">
            <v>345</v>
          </cell>
          <cell r="F112">
            <v>362</v>
          </cell>
          <cell r="G112">
            <v>17</v>
          </cell>
          <cell r="H112">
            <v>10</v>
          </cell>
          <cell r="I112">
            <v>5973</v>
          </cell>
          <cell r="J112">
            <v>59730</v>
          </cell>
          <cell r="K112">
            <v>7</v>
          </cell>
          <cell r="L112">
            <v>7052.17</v>
          </cell>
          <cell r="M112">
            <v>49365.19</v>
          </cell>
          <cell r="N112">
            <v>0</v>
          </cell>
          <cell r="O112" t="str">
            <v/>
          </cell>
          <cell r="P112" t="str">
            <v/>
          </cell>
          <cell r="Q112">
            <v>0</v>
          </cell>
          <cell r="R112" t="str">
            <v/>
          </cell>
          <cell r="S112" t="str">
            <v/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109095.19</v>
          </cell>
          <cell r="AA112">
            <v>10909.519</v>
          </cell>
          <cell r="AB112">
            <v>5454.7595000000001</v>
          </cell>
          <cell r="AC112">
            <v>125459</v>
          </cell>
        </row>
        <row r="113">
          <cell r="B113" t="str">
            <v>12A08</v>
          </cell>
          <cell r="C113" t="str">
            <v>Vũ Hồng Lam</v>
          </cell>
          <cell r="D113" t="str">
            <v>LT</v>
          </cell>
          <cell r="E113">
            <v>442</v>
          </cell>
          <cell r="F113">
            <v>451</v>
          </cell>
          <cell r="G113">
            <v>9</v>
          </cell>
          <cell r="H113">
            <v>9</v>
          </cell>
          <cell r="I113">
            <v>5973</v>
          </cell>
          <cell r="J113">
            <v>53757</v>
          </cell>
          <cell r="K113">
            <v>0</v>
          </cell>
          <cell r="L113" t="str">
            <v/>
          </cell>
          <cell r="M113" t="str">
            <v/>
          </cell>
          <cell r="N113">
            <v>0</v>
          </cell>
          <cell r="O113" t="str">
            <v/>
          </cell>
          <cell r="P113" t="str">
            <v/>
          </cell>
          <cell r="Q113">
            <v>0</v>
          </cell>
          <cell r="R113" t="str">
            <v/>
          </cell>
          <cell r="S113" t="str">
            <v/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53757</v>
          </cell>
          <cell r="AA113">
            <v>5375.7000000000007</v>
          </cell>
          <cell r="AB113">
            <v>2687.8500000000004</v>
          </cell>
          <cell r="AC113">
            <v>61821</v>
          </cell>
        </row>
        <row r="114">
          <cell r="B114" t="str">
            <v>12A09</v>
          </cell>
          <cell r="C114" t="str">
            <v xml:space="preserve">Lê Thị Quyên </v>
          </cell>
          <cell r="D114" t="str">
            <v>LT</v>
          </cell>
          <cell r="E114">
            <v>426</v>
          </cell>
          <cell r="F114">
            <v>448</v>
          </cell>
          <cell r="G114">
            <v>22</v>
          </cell>
          <cell r="H114">
            <v>10</v>
          </cell>
          <cell r="I114">
            <v>5973</v>
          </cell>
          <cell r="J114">
            <v>59730</v>
          </cell>
          <cell r="K114">
            <v>10</v>
          </cell>
          <cell r="L114">
            <v>7052.17</v>
          </cell>
          <cell r="M114">
            <v>70521.7</v>
          </cell>
          <cell r="N114">
            <v>2</v>
          </cell>
          <cell r="O114">
            <v>8668.68</v>
          </cell>
          <cell r="P114">
            <v>17337.36</v>
          </cell>
          <cell r="Q114">
            <v>0</v>
          </cell>
          <cell r="R114" t="str">
            <v/>
          </cell>
          <cell r="S114" t="str">
            <v/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147589.06</v>
          </cell>
          <cell r="AA114">
            <v>14758.906000000001</v>
          </cell>
          <cell r="AB114">
            <v>7379.4530000000004</v>
          </cell>
          <cell r="AC114">
            <v>169727</v>
          </cell>
        </row>
        <row r="115">
          <cell r="B115" t="str">
            <v>12A10</v>
          </cell>
          <cell r="C115" t="str">
            <v>Lê Văn Quý</v>
          </cell>
          <cell r="D115" t="str">
            <v>LT</v>
          </cell>
          <cell r="E115">
            <v>273</v>
          </cell>
          <cell r="F115">
            <v>283</v>
          </cell>
          <cell r="G115">
            <v>10</v>
          </cell>
          <cell r="H115">
            <v>10</v>
          </cell>
          <cell r="I115">
            <v>5973</v>
          </cell>
          <cell r="J115">
            <v>59730</v>
          </cell>
          <cell r="K115">
            <v>0</v>
          </cell>
          <cell r="L115" t="str">
            <v/>
          </cell>
          <cell r="M115" t="str">
            <v/>
          </cell>
          <cell r="N115">
            <v>0</v>
          </cell>
          <cell r="O115" t="str">
            <v/>
          </cell>
          <cell r="P115" t="str">
            <v/>
          </cell>
          <cell r="Q115">
            <v>0</v>
          </cell>
          <cell r="R115" t="str">
            <v/>
          </cell>
          <cell r="S115" t="str">
            <v/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59730</v>
          </cell>
          <cell r="AA115">
            <v>5973</v>
          </cell>
          <cell r="AB115">
            <v>2986.5</v>
          </cell>
          <cell r="AC115">
            <v>68690</v>
          </cell>
        </row>
        <row r="116">
          <cell r="B116" t="str">
            <v>12A11</v>
          </cell>
          <cell r="C116" t="str">
            <v>Phạm Hữu Phúc</v>
          </cell>
          <cell r="D116" t="str">
            <v>LT</v>
          </cell>
          <cell r="E116">
            <v>621</v>
          </cell>
          <cell r="F116">
            <v>641</v>
          </cell>
          <cell r="G116">
            <v>20</v>
          </cell>
          <cell r="H116">
            <v>10</v>
          </cell>
          <cell r="I116">
            <v>5973</v>
          </cell>
          <cell r="J116">
            <v>59730</v>
          </cell>
          <cell r="K116">
            <v>10</v>
          </cell>
          <cell r="L116">
            <v>7052.17</v>
          </cell>
          <cell r="M116">
            <v>70521.7</v>
          </cell>
          <cell r="N116">
            <v>0</v>
          </cell>
          <cell r="O116" t="str">
            <v/>
          </cell>
          <cell r="P116" t="str">
            <v/>
          </cell>
          <cell r="Q116">
            <v>0</v>
          </cell>
          <cell r="R116" t="str">
            <v/>
          </cell>
          <cell r="S116" t="str">
            <v/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130251.7</v>
          </cell>
          <cell r="AA116">
            <v>13025.17</v>
          </cell>
          <cell r="AB116">
            <v>6512.585</v>
          </cell>
          <cell r="AC116">
            <v>149789</v>
          </cell>
        </row>
        <row r="117">
          <cell r="B117">
            <v>1401</v>
          </cell>
          <cell r="C117" t="str">
            <v>Trịnh Minh Cường</v>
          </cell>
          <cell r="D117" t="str">
            <v>LT</v>
          </cell>
          <cell r="E117">
            <v>288</v>
          </cell>
          <cell r="F117">
            <v>298</v>
          </cell>
          <cell r="G117">
            <v>10</v>
          </cell>
          <cell r="H117">
            <v>10</v>
          </cell>
          <cell r="I117">
            <v>5973</v>
          </cell>
          <cell r="J117">
            <v>59730</v>
          </cell>
          <cell r="K117">
            <v>0</v>
          </cell>
          <cell r="L117" t="str">
            <v/>
          </cell>
          <cell r="M117" t="str">
            <v/>
          </cell>
          <cell r="N117">
            <v>0</v>
          </cell>
          <cell r="O117" t="str">
            <v/>
          </cell>
          <cell r="P117" t="str">
            <v/>
          </cell>
          <cell r="Q117">
            <v>0</v>
          </cell>
          <cell r="R117" t="str">
            <v/>
          </cell>
          <cell r="S117" t="str">
            <v/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59730</v>
          </cell>
          <cell r="AA117">
            <v>5973</v>
          </cell>
          <cell r="AB117">
            <v>2986.5</v>
          </cell>
          <cell r="AC117">
            <v>68690</v>
          </cell>
        </row>
        <row r="118">
          <cell r="B118">
            <v>1402</v>
          </cell>
          <cell r="C118" t="str">
            <v>Nguyễn Quang Thái</v>
          </cell>
          <cell r="D118" t="str">
            <v>LT</v>
          </cell>
          <cell r="E118">
            <v>544</v>
          </cell>
          <cell r="F118">
            <v>565</v>
          </cell>
          <cell r="G118">
            <v>21</v>
          </cell>
          <cell r="H118">
            <v>10</v>
          </cell>
          <cell r="I118">
            <v>5973</v>
          </cell>
          <cell r="J118">
            <v>59730</v>
          </cell>
          <cell r="K118">
            <v>10</v>
          </cell>
          <cell r="L118">
            <v>7052.17</v>
          </cell>
          <cell r="M118">
            <v>70521.7</v>
          </cell>
          <cell r="N118">
            <v>1</v>
          </cell>
          <cell r="O118">
            <v>8668.68</v>
          </cell>
          <cell r="P118">
            <v>8668.68</v>
          </cell>
          <cell r="Q118">
            <v>0</v>
          </cell>
          <cell r="R118" t="str">
            <v/>
          </cell>
          <cell r="S118" t="str">
            <v/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138920.38</v>
          </cell>
          <cell r="AA118">
            <v>13892.038</v>
          </cell>
          <cell r="AB118">
            <v>6946.0190000000002</v>
          </cell>
          <cell r="AC118">
            <v>159758</v>
          </cell>
        </row>
        <row r="119">
          <cell r="B119">
            <v>1403</v>
          </cell>
          <cell r="C119" t="str">
            <v>Đào Minh Thắng</v>
          </cell>
          <cell r="D119" t="str">
            <v>LT</v>
          </cell>
          <cell r="E119">
            <v>476</v>
          </cell>
          <cell r="F119">
            <v>491</v>
          </cell>
          <cell r="G119">
            <v>15</v>
          </cell>
          <cell r="H119">
            <v>10</v>
          </cell>
          <cell r="I119">
            <v>5973</v>
          </cell>
          <cell r="J119">
            <v>59730</v>
          </cell>
          <cell r="K119">
            <v>5</v>
          </cell>
          <cell r="L119">
            <v>7052.17</v>
          </cell>
          <cell r="M119">
            <v>35260.85</v>
          </cell>
          <cell r="N119">
            <v>0</v>
          </cell>
          <cell r="O119" t="str">
            <v/>
          </cell>
          <cell r="P119" t="str">
            <v/>
          </cell>
          <cell r="Q119">
            <v>0</v>
          </cell>
          <cell r="R119" t="str">
            <v/>
          </cell>
          <cell r="S119" t="str">
            <v/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94990.85</v>
          </cell>
          <cell r="AA119">
            <v>9499.0850000000009</v>
          </cell>
          <cell r="AB119">
            <v>4749.5425000000005</v>
          </cell>
          <cell r="AC119">
            <v>109239</v>
          </cell>
        </row>
        <row r="120">
          <cell r="B120">
            <v>1404</v>
          </cell>
          <cell r="C120" t="str">
            <v>Phạm Thị Lan</v>
          </cell>
          <cell r="D120" t="str">
            <v>LT</v>
          </cell>
          <cell r="E120">
            <v>332</v>
          </cell>
          <cell r="F120">
            <v>348</v>
          </cell>
          <cell r="G120">
            <v>16</v>
          </cell>
          <cell r="H120">
            <v>10</v>
          </cell>
          <cell r="I120">
            <v>5973</v>
          </cell>
          <cell r="J120">
            <v>59730</v>
          </cell>
          <cell r="K120">
            <v>6</v>
          </cell>
          <cell r="L120">
            <v>7052.17</v>
          </cell>
          <cell r="M120">
            <v>42313.020000000004</v>
          </cell>
          <cell r="N120">
            <v>0</v>
          </cell>
          <cell r="O120" t="str">
            <v/>
          </cell>
          <cell r="P120" t="str">
            <v/>
          </cell>
          <cell r="Q120">
            <v>0</v>
          </cell>
          <cell r="R120" t="str">
            <v/>
          </cell>
          <cell r="S120" t="str">
            <v/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102043.02</v>
          </cell>
          <cell r="AA120">
            <v>10204.302000000001</v>
          </cell>
          <cell r="AB120">
            <v>5102.1510000000007</v>
          </cell>
          <cell r="AC120">
            <v>117349</v>
          </cell>
        </row>
        <row r="121">
          <cell r="B121">
            <v>1405</v>
          </cell>
          <cell r="C121" t="str">
            <v>Nguyễn Thị Hồng Minh</v>
          </cell>
          <cell r="D121" t="str">
            <v>LT</v>
          </cell>
          <cell r="E121">
            <v>277</v>
          </cell>
          <cell r="F121">
            <v>284</v>
          </cell>
          <cell r="G121">
            <v>7</v>
          </cell>
          <cell r="H121">
            <v>7</v>
          </cell>
          <cell r="I121">
            <v>5973</v>
          </cell>
          <cell r="J121">
            <v>41811</v>
          </cell>
          <cell r="K121">
            <v>0</v>
          </cell>
          <cell r="L121" t="str">
            <v/>
          </cell>
          <cell r="M121" t="str">
            <v/>
          </cell>
          <cell r="N121">
            <v>0</v>
          </cell>
          <cell r="O121" t="str">
            <v/>
          </cell>
          <cell r="P121" t="str">
            <v/>
          </cell>
          <cell r="Q121">
            <v>0</v>
          </cell>
          <cell r="R121" t="str">
            <v/>
          </cell>
          <cell r="S121" t="str">
            <v/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41811</v>
          </cell>
          <cell r="AA121">
            <v>4181.1000000000004</v>
          </cell>
          <cell r="AB121">
            <v>2090.5500000000002</v>
          </cell>
          <cell r="AC121">
            <v>48083</v>
          </cell>
        </row>
        <row r="122">
          <cell r="B122">
            <v>1406</v>
          </cell>
          <cell r="C122" t="str">
            <v>Bùi Văn Sơn</v>
          </cell>
          <cell r="D122" t="str">
            <v>LT</v>
          </cell>
          <cell r="E122">
            <v>460</v>
          </cell>
          <cell r="F122">
            <v>471</v>
          </cell>
          <cell r="G122">
            <v>11</v>
          </cell>
          <cell r="H122">
            <v>10</v>
          </cell>
          <cell r="I122">
            <v>5973</v>
          </cell>
          <cell r="J122">
            <v>59730</v>
          </cell>
          <cell r="K122">
            <v>1</v>
          </cell>
          <cell r="L122">
            <v>7052.17</v>
          </cell>
          <cell r="M122">
            <v>7052.17</v>
          </cell>
          <cell r="N122">
            <v>0</v>
          </cell>
          <cell r="O122" t="str">
            <v/>
          </cell>
          <cell r="P122" t="str">
            <v/>
          </cell>
          <cell r="Q122">
            <v>0</v>
          </cell>
          <cell r="R122" t="str">
            <v/>
          </cell>
          <cell r="S122" t="str">
            <v/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66782.17</v>
          </cell>
          <cell r="AA122">
            <v>6678.2170000000006</v>
          </cell>
          <cell r="AB122">
            <v>3339.1085000000003</v>
          </cell>
          <cell r="AC122">
            <v>76799</v>
          </cell>
        </row>
        <row r="123">
          <cell r="B123">
            <v>1407</v>
          </cell>
          <cell r="C123" t="str">
            <v>Lê Quốc Hưng</v>
          </cell>
          <cell r="D123" t="str">
            <v>LT</v>
          </cell>
          <cell r="E123">
            <v>79</v>
          </cell>
          <cell r="F123">
            <v>81</v>
          </cell>
          <cell r="G123">
            <v>2</v>
          </cell>
          <cell r="H123">
            <v>2</v>
          </cell>
          <cell r="I123">
            <v>5973</v>
          </cell>
          <cell r="J123">
            <v>11946</v>
          </cell>
          <cell r="K123">
            <v>0</v>
          </cell>
          <cell r="L123" t="str">
            <v/>
          </cell>
          <cell r="M123" t="str">
            <v/>
          </cell>
          <cell r="N123">
            <v>0</v>
          </cell>
          <cell r="O123" t="str">
            <v/>
          </cell>
          <cell r="P123" t="str">
            <v/>
          </cell>
          <cell r="Q123">
            <v>0</v>
          </cell>
          <cell r="R123" t="str">
            <v/>
          </cell>
          <cell r="S123" t="str">
            <v/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11946</v>
          </cell>
          <cell r="AA123">
            <v>1194.6000000000001</v>
          </cell>
          <cell r="AB123">
            <v>597.30000000000007</v>
          </cell>
          <cell r="AC123">
            <v>13738</v>
          </cell>
        </row>
        <row r="124">
          <cell r="B124">
            <v>1408</v>
          </cell>
          <cell r="C124" t="str">
            <v>Dương Chí Thanh</v>
          </cell>
          <cell r="D124" t="str">
            <v>LT</v>
          </cell>
          <cell r="E124">
            <v>432</v>
          </cell>
          <cell r="F124">
            <v>444</v>
          </cell>
          <cell r="G124">
            <v>12</v>
          </cell>
          <cell r="H124">
            <v>10</v>
          </cell>
          <cell r="I124">
            <v>5973</v>
          </cell>
          <cell r="J124">
            <v>59730</v>
          </cell>
          <cell r="K124">
            <v>2</v>
          </cell>
          <cell r="L124">
            <v>7052.17</v>
          </cell>
          <cell r="M124">
            <v>14104.34</v>
          </cell>
          <cell r="N124">
            <v>0</v>
          </cell>
          <cell r="O124" t="str">
            <v/>
          </cell>
          <cell r="P124" t="str">
            <v/>
          </cell>
          <cell r="Q124">
            <v>0</v>
          </cell>
          <cell r="R124" t="str">
            <v/>
          </cell>
          <cell r="S124" t="str">
            <v/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73834.34</v>
          </cell>
          <cell r="AA124">
            <v>7383.4340000000002</v>
          </cell>
          <cell r="AB124">
            <v>3691.7170000000001</v>
          </cell>
          <cell r="AC124">
            <v>84909</v>
          </cell>
        </row>
        <row r="125">
          <cell r="B125">
            <v>1409</v>
          </cell>
          <cell r="C125" t="str">
            <v>Lê Gia Bình</v>
          </cell>
          <cell r="D125" t="str">
            <v>LT</v>
          </cell>
          <cell r="E125">
            <v>154</v>
          </cell>
          <cell r="F125">
            <v>163</v>
          </cell>
          <cell r="G125">
            <v>9</v>
          </cell>
          <cell r="H125">
            <v>9</v>
          </cell>
          <cell r="I125">
            <v>5973</v>
          </cell>
          <cell r="J125">
            <v>53757</v>
          </cell>
          <cell r="K125">
            <v>0</v>
          </cell>
          <cell r="L125" t="str">
            <v/>
          </cell>
          <cell r="M125" t="str">
            <v/>
          </cell>
          <cell r="N125">
            <v>0</v>
          </cell>
          <cell r="O125" t="str">
            <v/>
          </cell>
          <cell r="P125" t="str">
            <v/>
          </cell>
          <cell r="Q125">
            <v>0</v>
          </cell>
          <cell r="R125" t="str">
            <v/>
          </cell>
          <cell r="S125" t="str">
            <v/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53757</v>
          </cell>
          <cell r="AA125">
            <v>5375.7000000000007</v>
          </cell>
          <cell r="AB125">
            <v>2687.8500000000004</v>
          </cell>
          <cell r="AC125">
            <v>61821</v>
          </cell>
        </row>
        <row r="126">
          <cell r="B126">
            <v>1410</v>
          </cell>
          <cell r="C126" t="str">
            <v>Nguyễn Thị Phương Nga</v>
          </cell>
          <cell r="D126" t="str">
            <v>LT</v>
          </cell>
          <cell r="E126">
            <v>465</v>
          </cell>
          <cell r="F126">
            <v>479</v>
          </cell>
          <cell r="G126">
            <v>14</v>
          </cell>
          <cell r="H126">
            <v>10</v>
          </cell>
          <cell r="I126">
            <v>5973</v>
          </cell>
          <cell r="J126">
            <v>59730</v>
          </cell>
          <cell r="K126">
            <v>4</v>
          </cell>
          <cell r="L126">
            <v>7052.17</v>
          </cell>
          <cell r="M126">
            <v>28208.68</v>
          </cell>
          <cell r="N126">
            <v>0</v>
          </cell>
          <cell r="O126" t="str">
            <v/>
          </cell>
          <cell r="P126" t="str">
            <v/>
          </cell>
          <cell r="Q126">
            <v>0</v>
          </cell>
          <cell r="R126" t="str">
            <v/>
          </cell>
          <cell r="S126" t="str">
            <v/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87938.68</v>
          </cell>
          <cell r="AA126">
            <v>8793.8680000000004</v>
          </cell>
          <cell r="AB126">
            <v>4396.9340000000002</v>
          </cell>
          <cell r="AC126">
            <v>101129</v>
          </cell>
        </row>
        <row r="127">
          <cell r="B127">
            <v>1411</v>
          </cell>
          <cell r="C127" t="str">
            <v>Lê Gia Bình</v>
          </cell>
          <cell r="D127" t="str">
            <v>LT</v>
          </cell>
          <cell r="E127">
            <v>267</v>
          </cell>
          <cell r="F127">
            <v>274</v>
          </cell>
          <cell r="G127">
            <v>7</v>
          </cell>
          <cell r="H127">
            <v>7</v>
          </cell>
          <cell r="I127">
            <v>5973</v>
          </cell>
          <cell r="J127">
            <v>41811</v>
          </cell>
          <cell r="K127">
            <v>0</v>
          </cell>
          <cell r="L127" t="str">
            <v/>
          </cell>
          <cell r="M127" t="str">
            <v/>
          </cell>
          <cell r="N127">
            <v>0</v>
          </cell>
          <cell r="O127" t="str">
            <v/>
          </cell>
          <cell r="P127" t="str">
            <v/>
          </cell>
          <cell r="Q127">
            <v>0</v>
          </cell>
          <cell r="R127" t="str">
            <v/>
          </cell>
          <cell r="S127" t="str">
            <v/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41811</v>
          </cell>
          <cell r="AA127">
            <v>4181.1000000000004</v>
          </cell>
          <cell r="AB127">
            <v>2090.5500000000002</v>
          </cell>
          <cell r="AC127">
            <v>48083</v>
          </cell>
        </row>
        <row r="128">
          <cell r="B128">
            <v>1501</v>
          </cell>
          <cell r="C128" t="str">
            <v>Nguyễn Thị Hợi</v>
          </cell>
          <cell r="D128" t="str">
            <v>LT</v>
          </cell>
          <cell r="E128">
            <v>614</v>
          </cell>
          <cell r="F128">
            <v>642</v>
          </cell>
          <cell r="G128">
            <v>28</v>
          </cell>
          <cell r="H128">
            <v>10</v>
          </cell>
          <cell r="I128">
            <v>5973</v>
          </cell>
          <cell r="J128">
            <v>59730</v>
          </cell>
          <cell r="K128">
            <v>10</v>
          </cell>
          <cell r="L128">
            <v>7052.17</v>
          </cell>
          <cell r="M128">
            <v>70521.7</v>
          </cell>
          <cell r="N128">
            <v>8</v>
          </cell>
          <cell r="O128">
            <v>8668.68</v>
          </cell>
          <cell r="P128">
            <v>69349.440000000002</v>
          </cell>
          <cell r="Q128">
            <v>0</v>
          </cell>
          <cell r="R128" t="str">
            <v/>
          </cell>
          <cell r="S128" t="str">
            <v/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199601.14</v>
          </cell>
          <cell r="AA128">
            <v>19960.114000000001</v>
          </cell>
          <cell r="AB128">
            <v>9980.0570000000007</v>
          </cell>
          <cell r="AC128">
            <v>229541</v>
          </cell>
        </row>
        <row r="129">
          <cell r="B129">
            <v>1502</v>
          </cell>
          <cell r="C129" t="str">
            <v>Đoàn Vinh Quang</v>
          </cell>
          <cell r="D129" t="str">
            <v>LT</v>
          </cell>
          <cell r="E129">
            <v>687</v>
          </cell>
          <cell r="F129">
            <v>713</v>
          </cell>
          <cell r="G129">
            <v>26</v>
          </cell>
          <cell r="H129">
            <v>10</v>
          </cell>
          <cell r="I129">
            <v>5973</v>
          </cell>
          <cell r="J129">
            <v>59730</v>
          </cell>
          <cell r="K129">
            <v>10</v>
          </cell>
          <cell r="L129">
            <v>7052.17</v>
          </cell>
          <cell r="M129">
            <v>70521.7</v>
          </cell>
          <cell r="N129">
            <v>6</v>
          </cell>
          <cell r="O129">
            <v>8668.68</v>
          </cell>
          <cell r="P129">
            <v>52012.08</v>
          </cell>
          <cell r="Q129">
            <v>0</v>
          </cell>
          <cell r="R129" t="str">
            <v/>
          </cell>
          <cell r="S129" t="str">
            <v/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182263.78</v>
          </cell>
          <cell r="AA129">
            <v>18226.378000000001</v>
          </cell>
          <cell r="AB129">
            <v>9113.1890000000003</v>
          </cell>
          <cell r="AC129">
            <v>209603</v>
          </cell>
        </row>
        <row r="130">
          <cell r="B130">
            <v>1503</v>
          </cell>
          <cell r="C130" t="str">
            <v>Nguyễn Thế Thanh</v>
          </cell>
          <cell r="D130" t="str">
            <v>LT</v>
          </cell>
          <cell r="E130">
            <v>420</v>
          </cell>
          <cell r="F130">
            <v>438</v>
          </cell>
          <cell r="G130">
            <v>18</v>
          </cell>
          <cell r="H130">
            <v>10</v>
          </cell>
          <cell r="I130">
            <v>5973</v>
          </cell>
          <cell r="J130">
            <v>59730</v>
          </cell>
          <cell r="K130">
            <v>8</v>
          </cell>
          <cell r="L130">
            <v>7052.17</v>
          </cell>
          <cell r="M130">
            <v>56417.36</v>
          </cell>
          <cell r="N130">
            <v>0</v>
          </cell>
          <cell r="O130" t="str">
            <v/>
          </cell>
          <cell r="P130" t="str">
            <v/>
          </cell>
          <cell r="Q130">
            <v>0</v>
          </cell>
          <cell r="R130" t="str">
            <v/>
          </cell>
          <cell r="S130" t="str">
            <v/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116147.36</v>
          </cell>
          <cell r="AA130">
            <v>11614.736000000001</v>
          </cell>
          <cell r="AB130">
            <v>5807.3680000000004</v>
          </cell>
          <cell r="AC130">
            <v>133569</v>
          </cell>
        </row>
        <row r="131">
          <cell r="B131">
            <v>1504</v>
          </cell>
          <cell r="C131" t="str">
            <v>Phạm Thị Diễm Hằng</v>
          </cell>
          <cell r="D131" t="str">
            <v>LT</v>
          </cell>
          <cell r="E131">
            <v>77</v>
          </cell>
          <cell r="F131">
            <v>82</v>
          </cell>
          <cell r="G131">
            <v>5</v>
          </cell>
          <cell r="H131">
            <v>5</v>
          </cell>
          <cell r="I131">
            <v>5973</v>
          </cell>
          <cell r="J131">
            <v>29865</v>
          </cell>
          <cell r="K131">
            <v>0</v>
          </cell>
          <cell r="L131" t="str">
            <v/>
          </cell>
          <cell r="M131" t="str">
            <v/>
          </cell>
          <cell r="N131">
            <v>0</v>
          </cell>
          <cell r="O131" t="str">
            <v/>
          </cell>
          <cell r="P131" t="str">
            <v/>
          </cell>
          <cell r="Q131">
            <v>0</v>
          </cell>
          <cell r="R131" t="str">
            <v/>
          </cell>
          <cell r="S131" t="str">
            <v/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29865</v>
          </cell>
          <cell r="AA131">
            <v>2986.5</v>
          </cell>
          <cell r="AB131">
            <v>1493.25</v>
          </cell>
          <cell r="AC131">
            <v>34345</v>
          </cell>
        </row>
        <row r="132">
          <cell r="B132">
            <v>1505</v>
          </cell>
          <cell r="C132" t="str">
            <v>Trần Thị Mai Anh</v>
          </cell>
          <cell r="D132" t="str">
            <v>LT</v>
          </cell>
          <cell r="E132">
            <v>445</v>
          </cell>
          <cell r="F132">
            <v>452</v>
          </cell>
          <cell r="G132">
            <v>7</v>
          </cell>
          <cell r="H132">
            <v>7</v>
          </cell>
          <cell r="I132">
            <v>5973</v>
          </cell>
          <cell r="J132">
            <v>41811</v>
          </cell>
          <cell r="K132">
            <v>0</v>
          </cell>
          <cell r="L132" t="str">
            <v/>
          </cell>
          <cell r="M132" t="str">
            <v/>
          </cell>
          <cell r="N132">
            <v>0</v>
          </cell>
          <cell r="O132" t="str">
            <v/>
          </cell>
          <cell r="P132" t="str">
            <v/>
          </cell>
          <cell r="Q132">
            <v>0</v>
          </cell>
          <cell r="R132" t="str">
            <v/>
          </cell>
          <cell r="S132" t="str">
            <v/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41811</v>
          </cell>
          <cell r="AA132">
            <v>4181.1000000000004</v>
          </cell>
          <cell r="AB132">
            <v>2090.5500000000002</v>
          </cell>
          <cell r="AC132">
            <v>48083</v>
          </cell>
        </row>
        <row r="133">
          <cell r="B133">
            <v>1506</v>
          </cell>
          <cell r="C133" t="str">
            <v>Lê Mạnh Cường</v>
          </cell>
          <cell r="D133" t="str">
            <v>LT</v>
          </cell>
          <cell r="E133">
            <v>324</v>
          </cell>
          <cell r="F133">
            <v>336</v>
          </cell>
          <cell r="G133">
            <v>12</v>
          </cell>
          <cell r="H133">
            <v>10</v>
          </cell>
          <cell r="I133">
            <v>5973</v>
          </cell>
          <cell r="J133">
            <v>59730</v>
          </cell>
          <cell r="K133">
            <v>2</v>
          </cell>
          <cell r="L133">
            <v>7052.17</v>
          </cell>
          <cell r="M133">
            <v>14104.34</v>
          </cell>
          <cell r="N133">
            <v>0</v>
          </cell>
          <cell r="O133" t="str">
            <v/>
          </cell>
          <cell r="P133" t="str">
            <v/>
          </cell>
          <cell r="Q133">
            <v>0</v>
          </cell>
          <cell r="R133" t="str">
            <v/>
          </cell>
          <cell r="S133" t="str">
            <v/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73834.34</v>
          </cell>
          <cell r="AA133">
            <v>7383.4340000000002</v>
          </cell>
          <cell r="AB133">
            <v>3691.7170000000001</v>
          </cell>
          <cell r="AC133">
            <v>84909</v>
          </cell>
        </row>
        <row r="134">
          <cell r="B134">
            <v>1507</v>
          </cell>
          <cell r="C134" t="str">
            <v>Lê Thị Chi</v>
          </cell>
          <cell r="D134" t="str">
            <v>LT</v>
          </cell>
          <cell r="E134">
            <v>187</v>
          </cell>
          <cell r="F134">
            <v>195</v>
          </cell>
          <cell r="G134">
            <v>8</v>
          </cell>
          <cell r="H134">
            <v>8</v>
          </cell>
          <cell r="I134">
            <v>5973</v>
          </cell>
          <cell r="J134">
            <v>47784</v>
          </cell>
          <cell r="K134">
            <v>0</v>
          </cell>
          <cell r="L134" t="str">
            <v/>
          </cell>
          <cell r="M134" t="str">
            <v/>
          </cell>
          <cell r="N134">
            <v>0</v>
          </cell>
          <cell r="O134" t="str">
            <v/>
          </cell>
          <cell r="P134" t="str">
            <v/>
          </cell>
          <cell r="Q134">
            <v>0</v>
          </cell>
          <cell r="R134" t="str">
            <v/>
          </cell>
          <cell r="S134" t="str">
            <v/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47784</v>
          </cell>
          <cell r="AA134">
            <v>4778.4000000000005</v>
          </cell>
          <cell r="AB134">
            <v>2389.2000000000003</v>
          </cell>
          <cell r="AC134">
            <v>54952</v>
          </cell>
        </row>
        <row r="135">
          <cell r="B135">
            <v>1508</v>
          </cell>
          <cell r="C135" t="str">
            <v>Vũ Thị Huyền</v>
          </cell>
          <cell r="D135" t="str">
            <v>LT</v>
          </cell>
          <cell r="E135">
            <v>255</v>
          </cell>
          <cell r="F135">
            <v>270</v>
          </cell>
          <cell r="G135">
            <v>15</v>
          </cell>
          <cell r="H135">
            <v>10</v>
          </cell>
          <cell r="I135">
            <v>5973</v>
          </cell>
          <cell r="J135">
            <v>59730</v>
          </cell>
          <cell r="K135">
            <v>5</v>
          </cell>
          <cell r="L135">
            <v>7052.17</v>
          </cell>
          <cell r="M135">
            <v>35260.85</v>
          </cell>
          <cell r="N135">
            <v>0</v>
          </cell>
          <cell r="O135" t="str">
            <v/>
          </cell>
          <cell r="P135" t="str">
            <v/>
          </cell>
          <cell r="Q135">
            <v>0</v>
          </cell>
          <cell r="R135" t="str">
            <v/>
          </cell>
          <cell r="S135" t="str">
            <v/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94990.85</v>
          </cell>
          <cell r="AA135">
            <v>9499.0850000000009</v>
          </cell>
          <cell r="AB135">
            <v>4749.5425000000005</v>
          </cell>
          <cell r="AC135">
            <v>109239</v>
          </cell>
        </row>
        <row r="136">
          <cell r="B136">
            <v>1509</v>
          </cell>
          <cell r="C136" t="str">
            <v>Trần Duy Hoàng</v>
          </cell>
          <cell r="D136" t="str">
            <v>LT</v>
          </cell>
          <cell r="E136">
            <v>127</v>
          </cell>
          <cell r="F136">
            <v>134</v>
          </cell>
          <cell r="G136">
            <v>7</v>
          </cell>
          <cell r="H136">
            <v>7</v>
          </cell>
          <cell r="I136">
            <v>5973</v>
          </cell>
          <cell r="J136">
            <v>41811</v>
          </cell>
          <cell r="K136">
            <v>0</v>
          </cell>
          <cell r="L136" t="str">
            <v/>
          </cell>
          <cell r="M136" t="str">
            <v/>
          </cell>
          <cell r="N136">
            <v>0</v>
          </cell>
          <cell r="O136" t="str">
            <v/>
          </cell>
          <cell r="P136" t="str">
            <v/>
          </cell>
          <cell r="Q136">
            <v>0</v>
          </cell>
          <cell r="R136" t="str">
            <v/>
          </cell>
          <cell r="S136" t="str">
            <v/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41811</v>
          </cell>
          <cell r="AA136">
            <v>4181.1000000000004</v>
          </cell>
          <cell r="AB136">
            <v>2090.5500000000002</v>
          </cell>
          <cell r="AC136">
            <v>48083</v>
          </cell>
        </row>
        <row r="137">
          <cell r="B137">
            <v>1510</v>
          </cell>
          <cell r="C137" t="str">
            <v>Phan Hồng Thái</v>
          </cell>
          <cell r="D137" t="str">
            <v>LT</v>
          </cell>
          <cell r="E137">
            <v>75</v>
          </cell>
          <cell r="F137">
            <v>82</v>
          </cell>
          <cell r="G137">
            <v>7</v>
          </cell>
          <cell r="H137">
            <v>7</v>
          </cell>
          <cell r="I137">
            <v>5973</v>
          </cell>
          <cell r="J137">
            <v>41811</v>
          </cell>
          <cell r="K137">
            <v>0</v>
          </cell>
          <cell r="L137" t="str">
            <v/>
          </cell>
          <cell r="M137" t="str">
            <v/>
          </cell>
          <cell r="N137">
            <v>0</v>
          </cell>
          <cell r="O137" t="str">
            <v/>
          </cell>
          <cell r="P137" t="str">
            <v/>
          </cell>
          <cell r="Q137">
            <v>0</v>
          </cell>
          <cell r="R137" t="str">
            <v/>
          </cell>
          <cell r="S137" t="str">
            <v/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41811</v>
          </cell>
          <cell r="AA137">
            <v>4181.1000000000004</v>
          </cell>
          <cell r="AB137">
            <v>2090.5500000000002</v>
          </cell>
          <cell r="AC137">
            <v>48083</v>
          </cell>
        </row>
        <row r="138">
          <cell r="B138">
            <v>1511</v>
          </cell>
          <cell r="C138" t="str">
            <v>Lê Tuấn Linh</v>
          </cell>
          <cell r="D138" t="str">
            <v>LT</v>
          </cell>
          <cell r="E138">
            <v>191</v>
          </cell>
          <cell r="F138">
            <v>205</v>
          </cell>
          <cell r="G138">
            <v>14</v>
          </cell>
          <cell r="H138">
            <v>10</v>
          </cell>
          <cell r="I138">
            <v>5973</v>
          </cell>
          <cell r="J138">
            <v>59730</v>
          </cell>
          <cell r="K138">
            <v>4</v>
          </cell>
          <cell r="L138">
            <v>7052.17</v>
          </cell>
          <cell r="M138">
            <v>28208.68</v>
          </cell>
          <cell r="N138">
            <v>0</v>
          </cell>
          <cell r="O138" t="str">
            <v/>
          </cell>
          <cell r="P138" t="str">
            <v/>
          </cell>
          <cell r="Q138">
            <v>0</v>
          </cell>
          <cell r="R138" t="str">
            <v/>
          </cell>
          <cell r="S138" t="str">
            <v/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87938.68</v>
          </cell>
          <cell r="AA138">
            <v>8793.8680000000004</v>
          </cell>
          <cell r="AB138">
            <v>4396.9340000000002</v>
          </cell>
          <cell r="AC138">
            <v>101129</v>
          </cell>
        </row>
        <row r="139">
          <cell r="B139">
            <v>1601</v>
          </cell>
          <cell r="C139" t="str">
            <v>Nguyễn Thanh Bình</v>
          </cell>
          <cell r="D139" t="str">
            <v>LT</v>
          </cell>
          <cell r="E139">
            <v>413</v>
          </cell>
          <cell r="F139">
            <v>429</v>
          </cell>
          <cell r="G139">
            <v>16</v>
          </cell>
          <cell r="H139">
            <v>10</v>
          </cell>
          <cell r="I139">
            <v>5973</v>
          </cell>
          <cell r="J139">
            <v>59730</v>
          </cell>
          <cell r="K139">
            <v>6</v>
          </cell>
          <cell r="L139">
            <v>7052.17</v>
          </cell>
          <cell r="M139">
            <v>42313.020000000004</v>
          </cell>
          <cell r="N139">
            <v>0</v>
          </cell>
          <cell r="O139" t="str">
            <v/>
          </cell>
          <cell r="P139" t="str">
            <v/>
          </cell>
          <cell r="Q139">
            <v>0</v>
          </cell>
          <cell r="R139" t="str">
            <v/>
          </cell>
          <cell r="S139" t="str">
            <v/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102043.02</v>
          </cell>
          <cell r="AA139">
            <v>10204.302000000001</v>
          </cell>
          <cell r="AB139">
            <v>5102.1510000000007</v>
          </cell>
          <cell r="AC139">
            <v>117349</v>
          </cell>
        </row>
        <row r="140">
          <cell r="B140">
            <v>1602</v>
          </cell>
          <cell r="C140" t="str">
            <v>Nguyễn Thị Dậu</v>
          </cell>
          <cell r="D140" t="str">
            <v>LT</v>
          </cell>
          <cell r="E140">
            <v>366</v>
          </cell>
          <cell r="F140">
            <v>376</v>
          </cell>
          <cell r="G140">
            <v>10</v>
          </cell>
          <cell r="H140">
            <v>10</v>
          </cell>
          <cell r="I140">
            <v>5973</v>
          </cell>
          <cell r="J140">
            <v>59730</v>
          </cell>
          <cell r="K140">
            <v>0</v>
          </cell>
          <cell r="L140" t="str">
            <v/>
          </cell>
          <cell r="M140" t="str">
            <v/>
          </cell>
          <cell r="N140">
            <v>0</v>
          </cell>
          <cell r="O140" t="str">
            <v/>
          </cell>
          <cell r="P140" t="str">
            <v/>
          </cell>
          <cell r="Q140">
            <v>0</v>
          </cell>
          <cell r="R140" t="str">
            <v/>
          </cell>
          <cell r="S140" t="str">
            <v/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59730</v>
          </cell>
          <cell r="AA140">
            <v>5973</v>
          </cell>
          <cell r="AB140">
            <v>2986.5</v>
          </cell>
          <cell r="AC140">
            <v>68690</v>
          </cell>
        </row>
        <row r="141">
          <cell r="B141">
            <v>1603</v>
          </cell>
          <cell r="C141" t="str">
            <v>Vũ Minh Hoàng</v>
          </cell>
          <cell r="D141" t="str">
            <v>LT</v>
          </cell>
          <cell r="E141">
            <v>476</v>
          </cell>
          <cell r="F141">
            <v>479</v>
          </cell>
          <cell r="G141">
            <v>3</v>
          </cell>
          <cell r="H141">
            <v>3</v>
          </cell>
          <cell r="I141">
            <v>5973</v>
          </cell>
          <cell r="J141">
            <v>17919</v>
          </cell>
          <cell r="K141">
            <v>0</v>
          </cell>
          <cell r="L141" t="str">
            <v/>
          </cell>
          <cell r="M141" t="str">
            <v/>
          </cell>
          <cell r="N141">
            <v>0</v>
          </cell>
          <cell r="O141" t="str">
            <v/>
          </cell>
          <cell r="P141" t="str">
            <v/>
          </cell>
          <cell r="Q141">
            <v>0</v>
          </cell>
          <cell r="R141" t="str">
            <v/>
          </cell>
          <cell r="S141" t="str">
            <v/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17919</v>
          </cell>
          <cell r="AA141">
            <v>1791.9</v>
          </cell>
          <cell r="AB141">
            <v>895.95</v>
          </cell>
          <cell r="AC141">
            <v>20607</v>
          </cell>
        </row>
        <row r="142">
          <cell r="B142">
            <v>1604</v>
          </cell>
          <cell r="C142" t="str">
            <v>Đặng Thị Thu Hương</v>
          </cell>
          <cell r="D142" t="str">
            <v>LT</v>
          </cell>
          <cell r="E142">
            <v>596</v>
          </cell>
          <cell r="F142">
            <v>620</v>
          </cell>
          <cell r="G142">
            <v>24</v>
          </cell>
          <cell r="H142">
            <v>10</v>
          </cell>
          <cell r="I142">
            <v>5973</v>
          </cell>
          <cell r="J142">
            <v>59730</v>
          </cell>
          <cell r="K142">
            <v>10</v>
          </cell>
          <cell r="L142">
            <v>7052.17</v>
          </cell>
          <cell r="M142">
            <v>70521.7</v>
          </cell>
          <cell r="N142">
            <v>4</v>
          </cell>
          <cell r="O142">
            <v>8668.68</v>
          </cell>
          <cell r="P142">
            <v>34674.720000000001</v>
          </cell>
          <cell r="Q142">
            <v>0</v>
          </cell>
          <cell r="R142" t="str">
            <v/>
          </cell>
          <cell r="S142" t="str">
            <v/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164926.41999999998</v>
          </cell>
          <cell r="AA142">
            <v>16492.642</v>
          </cell>
          <cell r="AB142">
            <v>8246.3209999999999</v>
          </cell>
          <cell r="AC142">
            <v>189665</v>
          </cell>
        </row>
        <row r="143">
          <cell r="B143">
            <v>1605</v>
          </cell>
          <cell r="C143" t="str">
            <v>Phạm Thị Chi</v>
          </cell>
          <cell r="D143" t="str">
            <v>LT</v>
          </cell>
          <cell r="E143">
            <v>291</v>
          </cell>
          <cell r="F143">
            <v>301</v>
          </cell>
          <cell r="G143">
            <v>10</v>
          </cell>
          <cell r="H143">
            <v>10</v>
          </cell>
          <cell r="I143">
            <v>5973</v>
          </cell>
          <cell r="J143">
            <v>59730</v>
          </cell>
          <cell r="K143">
            <v>0</v>
          </cell>
          <cell r="L143" t="str">
            <v/>
          </cell>
          <cell r="M143" t="str">
            <v/>
          </cell>
          <cell r="N143">
            <v>0</v>
          </cell>
          <cell r="O143" t="str">
            <v/>
          </cell>
          <cell r="P143" t="str">
            <v/>
          </cell>
          <cell r="Q143">
            <v>0</v>
          </cell>
          <cell r="R143" t="str">
            <v/>
          </cell>
          <cell r="S143" t="str">
            <v/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59730</v>
          </cell>
          <cell r="AA143">
            <v>5973</v>
          </cell>
          <cell r="AB143">
            <v>2986.5</v>
          </cell>
          <cell r="AC143">
            <v>68690</v>
          </cell>
        </row>
        <row r="144">
          <cell r="B144">
            <v>1606</v>
          </cell>
          <cell r="C144" t="str">
            <v>Nguyễn Ngọc Tuyến</v>
          </cell>
          <cell r="D144" t="str">
            <v>LT</v>
          </cell>
          <cell r="E144">
            <v>307</v>
          </cell>
          <cell r="F144">
            <v>317</v>
          </cell>
          <cell r="G144">
            <v>10</v>
          </cell>
          <cell r="H144">
            <v>10</v>
          </cell>
          <cell r="I144">
            <v>5973</v>
          </cell>
          <cell r="J144">
            <v>59730</v>
          </cell>
          <cell r="K144">
            <v>0</v>
          </cell>
          <cell r="L144" t="str">
            <v/>
          </cell>
          <cell r="M144" t="str">
            <v/>
          </cell>
          <cell r="N144">
            <v>0</v>
          </cell>
          <cell r="O144" t="str">
            <v/>
          </cell>
          <cell r="P144" t="str">
            <v/>
          </cell>
          <cell r="Q144">
            <v>0</v>
          </cell>
          <cell r="R144" t="str">
            <v/>
          </cell>
          <cell r="S144" t="str">
            <v/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59730</v>
          </cell>
          <cell r="AA144">
            <v>5973</v>
          </cell>
          <cell r="AB144">
            <v>2986.5</v>
          </cell>
          <cell r="AC144">
            <v>68690</v>
          </cell>
        </row>
        <row r="145">
          <cell r="B145">
            <v>1607</v>
          </cell>
          <cell r="C145" t="str">
            <v>Nguyễn Đình Kỳ</v>
          </cell>
          <cell r="D145" t="str">
            <v>LT</v>
          </cell>
          <cell r="E145">
            <v>476</v>
          </cell>
          <cell r="F145">
            <v>495</v>
          </cell>
          <cell r="G145">
            <v>19</v>
          </cell>
          <cell r="H145">
            <v>10</v>
          </cell>
          <cell r="I145">
            <v>5973</v>
          </cell>
          <cell r="J145">
            <v>59730</v>
          </cell>
          <cell r="K145">
            <v>9</v>
          </cell>
          <cell r="L145">
            <v>7052.17</v>
          </cell>
          <cell r="M145">
            <v>63469.53</v>
          </cell>
          <cell r="N145">
            <v>0</v>
          </cell>
          <cell r="O145" t="str">
            <v/>
          </cell>
          <cell r="P145" t="str">
            <v/>
          </cell>
          <cell r="Q145">
            <v>0</v>
          </cell>
          <cell r="R145" t="str">
            <v/>
          </cell>
          <cell r="S145" t="str">
            <v/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123199.53</v>
          </cell>
          <cell r="AA145">
            <v>12319.953000000001</v>
          </cell>
          <cell r="AB145">
            <v>6159.9765000000007</v>
          </cell>
          <cell r="AC145">
            <v>141679</v>
          </cell>
        </row>
        <row r="146">
          <cell r="B146">
            <v>1608</v>
          </cell>
          <cell r="C146" t="str">
            <v>Nguyễn Thị Tuyết Mai</v>
          </cell>
          <cell r="D146" t="str">
            <v>LT</v>
          </cell>
          <cell r="E146">
            <v>338</v>
          </cell>
          <cell r="F146">
            <v>365</v>
          </cell>
          <cell r="G146">
            <v>27</v>
          </cell>
          <cell r="H146">
            <v>10</v>
          </cell>
          <cell r="I146">
            <v>5973</v>
          </cell>
          <cell r="J146">
            <v>59730</v>
          </cell>
          <cell r="K146">
            <v>10</v>
          </cell>
          <cell r="L146">
            <v>7052.17</v>
          </cell>
          <cell r="M146">
            <v>70521.7</v>
          </cell>
          <cell r="N146">
            <v>7</v>
          </cell>
          <cell r="O146">
            <v>8668.68</v>
          </cell>
          <cell r="P146">
            <v>60680.76</v>
          </cell>
          <cell r="Q146">
            <v>0</v>
          </cell>
          <cell r="R146" t="str">
            <v/>
          </cell>
          <cell r="S146" t="str">
            <v/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190932.46</v>
          </cell>
          <cell r="AA146">
            <v>19093.245999999999</v>
          </cell>
          <cell r="AB146">
            <v>9546.6229999999996</v>
          </cell>
          <cell r="AC146">
            <v>219572</v>
          </cell>
        </row>
        <row r="147">
          <cell r="B147">
            <v>1609</v>
          </cell>
          <cell r="C147" t="str">
            <v>Ngô Anh Thư</v>
          </cell>
          <cell r="D147" t="str">
            <v>LT</v>
          </cell>
          <cell r="E147">
            <v>244</v>
          </cell>
          <cell r="F147">
            <v>251</v>
          </cell>
          <cell r="G147">
            <v>7</v>
          </cell>
          <cell r="H147">
            <v>7</v>
          </cell>
          <cell r="I147">
            <v>5973</v>
          </cell>
          <cell r="J147">
            <v>41811</v>
          </cell>
          <cell r="K147">
            <v>0</v>
          </cell>
          <cell r="L147" t="str">
            <v/>
          </cell>
          <cell r="M147" t="str">
            <v/>
          </cell>
          <cell r="N147">
            <v>0</v>
          </cell>
          <cell r="O147" t="str">
            <v/>
          </cell>
          <cell r="P147" t="str">
            <v/>
          </cell>
          <cell r="Q147">
            <v>0</v>
          </cell>
          <cell r="R147" t="str">
            <v/>
          </cell>
          <cell r="S147" t="str">
            <v/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41811</v>
          </cell>
          <cell r="AA147">
            <v>4181.1000000000004</v>
          </cell>
          <cell r="AB147">
            <v>2090.5500000000002</v>
          </cell>
          <cell r="AC147">
            <v>48083</v>
          </cell>
        </row>
        <row r="148">
          <cell r="B148">
            <v>1610</v>
          </cell>
          <cell r="C148" t="str">
            <v>Trịnh Hùng Cường</v>
          </cell>
          <cell r="D148" t="str">
            <v>LT</v>
          </cell>
          <cell r="E148">
            <v>466</v>
          </cell>
          <cell r="F148">
            <v>478</v>
          </cell>
          <cell r="G148">
            <v>12</v>
          </cell>
          <cell r="H148">
            <v>10</v>
          </cell>
          <cell r="I148">
            <v>5973</v>
          </cell>
          <cell r="J148">
            <v>59730</v>
          </cell>
          <cell r="K148">
            <v>2</v>
          </cell>
          <cell r="L148">
            <v>7052.17</v>
          </cell>
          <cell r="M148">
            <v>14104.34</v>
          </cell>
          <cell r="N148">
            <v>0</v>
          </cell>
          <cell r="O148" t="str">
            <v/>
          </cell>
          <cell r="P148" t="str">
            <v/>
          </cell>
          <cell r="Q148">
            <v>0</v>
          </cell>
          <cell r="R148" t="str">
            <v/>
          </cell>
          <cell r="S148" t="str">
            <v/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73834.34</v>
          </cell>
          <cell r="AA148">
            <v>7383.4340000000002</v>
          </cell>
          <cell r="AB148">
            <v>3691.7170000000001</v>
          </cell>
          <cell r="AC148">
            <v>84909</v>
          </cell>
        </row>
        <row r="149">
          <cell r="B149">
            <v>1611</v>
          </cell>
          <cell r="C149" t="str">
            <v>Nguyễn Thị Vân Anh</v>
          </cell>
          <cell r="D149" t="str">
            <v>LT</v>
          </cell>
          <cell r="E149">
            <v>224</v>
          </cell>
          <cell r="F149">
            <v>233</v>
          </cell>
          <cell r="G149">
            <v>9</v>
          </cell>
          <cell r="H149">
            <v>9</v>
          </cell>
          <cell r="I149">
            <v>5973</v>
          </cell>
          <cell r="J149">
            <v>53757</v>
          </cell>
          <cell r="K149">
            <v>0</v>
          </cell>
          <cell r="L149" t="str">
            <v/>
          </cell>
          <cell r="M149" t="str">
            <v/>
          </cell>
          <cell r="N149">
            <v>0</v>
          </cell>
          <cell r="O149" t="str">
            <v/>
          </cell>
          <cell r="P149" t="str">
            <v/>
          </cell>
          <cell r="Q149">
            <v>0</v>
          </cell>
          <cell r="R149" t="str">
            <v/>
          </cell>
          <cell r="S149" t="str">
            <v/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53757</v>
          </cell>
          <cell r="AA149">
            <v>5375.7000000000007</v>
          </cell>
          <cell r="AB149">
            <v>2687.8500000000004</v>
          </cell>
          <cell r="AC149">
            <v>61821</v>
          </cell>
        </row>
        <row r="150">
          <cell r="B150">
            <v>1701</v>
          </cell>
          <cell r="C150" t="str">
            <v>Trịnh Hùng Cường</v>
          </cell>
          <cell r="D150" t="str">
            <v>LT</v>
          </cell>
          <cell r="E150">
            <v>76</v>
          </cell>
          <cell r="F150">
            <v>79</v>
          </cell>
          <cell r="G150">
            <v>3</v>
          </cell>
          <cell r="H150">
            <v>3</v>
          </cell>
          <cell r="I150">
            <v>5973</v>
          </cell>
          <cell r="J150">
            <v>17919</v>
          </cell>
          <cell r="K150">
            <v>0</v>
          </cell>
          <cell r="L150" t="str">
            <v/>
          </cell>
          <cell r="M150" t="str">
            <v/>
          </cell>
          <cell r="N150">
            <v>0</v>
          </cell>
          <cell r="O150" t="str">
            <v/>
          </cell>
          <cell r="P150" t="str">
            <v/>
          </cell>
          <cell r="Q150">
            <v>0</v>
          </cell>
          <cell r="R150" t="str">
            <v/>
          </cell>
          <cell r="S150" t="str">
            <v/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17919</v>
          </cell>
          <cell r="AA150">
            <v>1791.9</v>
          </cell>
          <cell r="AB150">
            <v>895.95</v>
          </cell>
          <cell r="AC150">
            <v>20607</v>
          </cell>
        </row>
        <row r="151">
          <cell r="B151">
            <v>1702</v>
          </cell>
          <cell r="C151" t="str">
            <v xml:space="preserve">Trần Thị Ngọc </v>
          </cell>
          <cell r="D151" t="str">
            <v>LT</v>
          </cell>
          <cell r="E151">
            <v>591</v>
          </cell>
          <cell r="F151">
            <v>608</v>
          </cell>
          <cell r="G151">
            <v>17</v>
          </cell>
          <cell r="H151">
            <v>10</v>
          </cell>
          <cell r="I151">
            <v>5973</v>
          </cell>
          <cell r="J151">
            <v>59730</v>
          </cell>
          <cell r="K151">
            <v>7</v>
          </cell>
          <cell r="L151">
            <v>7052.17</v>
          </cell>
          <cell r="M151">
            <v>49365.19</v>
          </cell>
          <cell r="N151">
            <v>0</v>
          </cell>
          <cell r="O151" t="str">
            <v/>
          </cell>
          <cell r="P151" t="str">
            <v/>
          </cell>
          <cell r="Q151">
            <v>0</v>
          </cell>
          <cell r="R151" t="str">
            <v/>
          </cell>
          <cell r="S151" t="str">
            <v/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109095.19</v>
          </cell>
          <cell r="AA151">
            <v>10909.519</v>
          </cell>
          <cell r="AB151">
            <v>5454.7595000000001</v>
          </cell>
          <cell r="AC151">
            <v>125459</v>
          </cell>
        </row>
        <row r="152">
          <cell r="B152">
            <v>1703</v>
          </cell>
          <cell r="C152" t="str">
            <v>Đỗ Văn Dũng</v>
          </cell>
          <cell r="D152" t="str">
            <v>LT</v>
          </cell>
          <cell r="E152">
            <v>119</v>
          </cell>
          <cell r="F152">
            <v>122</v>
          </cell>
          <cell r="G152">
            <v>3</v>
          </cell>
          <cell r="H152">
            <v>3</v>
          </cell>
          <cell r="I152">
            <v>5973</v>
          </cell>
          <cell r="J152">
            <v>17919</v>
          </cell>
          <cell r="K152">
            <v>0</v>
          </cell>
          <cell r="L152" t="str">
            <v/>
          </cell>
          <cell r="M152" t="str">
            <v/>
          </cell>
          <cell r="N152">
            <v>0</v>
          </cell>
          <cell r="O152" t="str">
            <v/>
          </cell>
          <cell r="P152" t="str">
            <v/>
          </cell>
          <cell r="Q152">
            <v>0</v>
          </cell>
          <cell r="R152" t="str">
            <v/>
          </cell>
          <cell r="S152" t="str">
            <v/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17919</v>
          </cell>
          <cell r="AA152">
            <v>1791.9</v>
          </cell>
          <cell r="AB152">
            <v>895.95</v>
          </cell>
          <cell r="AC152">
            <v>20607</v>
          </cell>
        </row>
        <row r="153">
          <cell r="B153">
            <v>1704</v>
          </cell>
          <cell r="C153" t="str">
            <v>Đỗ Phước Duy</v>
          </cell>
          <cell r="D153" t="str">
            <v>LT</v>
          </cell>
          <cell r="E153">
            <v>321</v>
          </cell>
          <cell r="F153">
            <v>329</v>
          </cell>
          <cell r="G153">
            <v>8</v>
          </cell>
          <cell r="H153">
            <v>8</v>
          </cell>
          <cell r="I153">
            <v>5973</v>
          </cell>
          <cell r="J153">
            <v>47784</v>
          </cell>
          <cell r="K153">
            <v>0</v>
          </cell>
          <cell r="L153" t="str">
            <v/>
          </cell>
          <cell r="M153" t="str">
            <v/>
          </cell>
          <cell r="N153">
            <v>0</v>
          </cell>
          <cell r="O153" t="str">
            <v/>
          </cell>
          <cell r="P153" t="str">
            <v/>
          </cell>
          <cell r="Q153">
            <v>0</v>
          </cell>
          <cell r="R153" t="str">
            <v/>
          </cell>
          <cell r="S153" t="str">
            <v/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47784</v>
          </cell>
          <cell r="AA153">
            <v>4778.4000000000005</v>
          </cell>
          <cell r="AB153">
            <v>2389.2000000000003</v>
          </cell>
          <cell r="AC153">
            <v>54952</v>
          </cell>
        </row>
        <row r="154">
          <cell r="B154">
            <v>1705</v>
          </cell>
          <cell r="C154" t="str">
            <v>Cao Thị Hà</v>
          </cell>
          <cell r="D154" t="str">
            <v>LT</v>
          </cell>
          <cell r="E154">
            <v>102</v>
          </cell>
          <cell r="F154">
            <v>103</v>
          </cell>
          <cell r="G154">
            <v>1</v>
          </cell>
          <cell r="H154">
            <v>1</v>
          </cell>
          <cell r="I154">
            <v>5973</v>
          </cell>
          <cell r="J154">
            <v>5973</v>
          </cell>
          <cell r="K154">
            <v>0</v>
          </cell>
          <cell r="L154" t="str">
            <v/>
          </cell>
          <cell r="M154" t="str">
            <v/>
          </cell>
          <cell r="N154">
            <v>0</v>
          </cell>
          <cell r="O154" t="str">
            <v/>
          </cell>
          <cell r="P154" t="str">
            <v/>
          </cell>
          <cell r="Q154">
            <v>0</v>
          </cell>
          <cell r="R154" t="str">
            <v/>
          </cell>
          <cell r="S154" t="str">
            <v/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5973</v>
          </cell>
          <cell r="AA154">
            <v>597.30000000000007</v>
          </cell>
          <cell r="AB154">
            <v>298.65000000000003</v>
          </cell>
          <cell r="AC154">
            <v>6869</v>
          </cell>
        </row>
        <row r="155">
          <cell r="B155">
            <v>1706</v>
          </cell>
          <cell r="C155" t="str">
            <v>Hoàng Quế Hường</v>
          </cell>
          <cell r="D155" t="str">
            <v>LT</v>
          </cell>
          <cell r="E155">
            <v>244</v>
          </cell>
          <cell r="F155">
            <v>256</v>
          </cell>
          <cell r="G155">
            <v>12</v>
          </cell>
          <cell r="H155">
            <v>10</v>
          </cell>
          <cell r="I155">
            <v>5973</v>
          </cell>
          <cell r="J155">
            <v>59730</v>
          </cell>
          <cell r="K155">
            <v>2</v>
          </cell>
          <cell r="L155">
            <v>7052.17</v>
          </cell>
          <cell r="M155">
            <v>14104.34</v>
          </cell>
          <cell r="N155">
            <v>0</v>
          </cell>
          <cell r="O155" t="str">
            <v/>
          </cell>
          <cell r="P155" t="str">
            <v/>
          </cell>
          <cell r="Q155">
            <v>0</v>
          </cell>
          <cell r="R155" t="str">
            <v/>
          </cell>
          <cell r="S155" t="str">
            <v/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73834.34</v>
          </cell>
          <cell r="AA155">
            <v>7383.4340000000002</v>
          </cell>
          <cell r="AB155">
            <v>3691.7170000000001</v>
          </cell>
          <cell r="AC155">
            <v>84909</v>
          </cell>
        </row>
        <row r="156">
          <cell r="B156">
            <v>1707</v>
          </cell>
          <cell r="C156" t="str">
            <v>Vũ Thị Thanh Hằng</v>
          </cell>
          <cell r="D156" t="str">
            <v>LT</v>
          </cell>
          <cell r="E156">
            <v>258</v>
          </cell>
          <cell r="F156">
            <v>269</v>
          </cell>
          <cell r="G156">
            <v>11</v>
          </cell>
          <cell r="H156">
            <v>10</v>
          </cell>
          <cell r="I156">
            <v>5973</v>
          </cell>
          <cell r="J156">
            <v>59730</v>
          </cell>
          <cell r="K156">
            <v>1</v>
          </cell>
          <cell r="L156">
            <v>7052.17</v>
          </cell>
          <cell r="M156">
            <v>7052.17</v>
          </cell>
          <cell r="N156">
            <v>0</v>
          </cell>
          <cell r="O156" t="str">
            <v/>
          </cell>
          <cell r="P156" t="str">
            <v/>
          </cell>
          <cell r="Q156">
            <v>0</v>
          </cell>
          <cell r="R156" t="str">
            <v/>
          </cell>
          <cell r="S156" t="str">
            <v/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66782.17</v>
          </cell>
          <cell r="AA156">
            <v>6678.2170000000006</v>
          </cell>
          <cell r="AB156">
            <v>3339.1085000000003</v>
          </cell>
          <cell r="AC156">
            <v>76799</v>
          </cell>
        </row>
        <row r="157">
          <cell r="B157">
            <v>1708</v>
          </cell>
          <cell r="C157" t="str">
            <v>Vũ Minh Hoàng</v>
          </cell>
          <cell r="D157" t="str">
            <v>LT</v>
          </cell>
          <cell r="E157">
            <v>686</v>
          </cell>
          <cell r="F157">
            <v>705</v>
          </cell>
          <cell r="G157">
            <v>19</v>
          </cell>
          <cell r="H157">
            <v>10</v>
          </cell>
          <cell r="I157">
            <v>5973</v>
          </cell>
          <cell r="J157">
            <v>59730</v>
          </cell>
          <cell r="K157">
            <v>9</v>
          </cell>
          <cell r="L157">
            <v>7052.17</v>
          </cell>
          <cell r="M157">
            <v>63469.53</v>
          </cell>
          <cell r="N157">
            <v>0</v>
          </cell>
          <cell r="O157" t="str">
            <v/>
          </cell>
          <cell r="P157" t="str">
            <v/>
          </cell>
          <cell r="Q157">
            <v>0</v>
          </cell>
          <cell r="R157" t="str">
            <v/>
          </cell>
          <cell r="S157" t="str">
            <v/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123199.53</v>
          </cell>
          <cell r="AA157">
            <v>12319.953000000001</v>
          </cell>
          <cell r="AB157">
            <v>6159.9765000000007</v>
          </cell>
          <cell r="AC157">
            <v>141679</v>
          </cell>
        </row>
        <row r="158">
          <cell r="B158">
            <v>1709</v>
          </cell>
          <cell r="C158" t="str">
            <v xml:space="preserve">Dương Văn Thạch </v>
          </cell>
          <cell r="D158" t="str">
            <v>LT</v>
          </cell>
          <cell r="E158">
            <v>671</v>
          </cell>
          <cell r="F158">
            <v>686</v>
          </cell>
          <cell r="G158">
            <v>15</v>
          </cell>
          <cell r="H158">
            <v>10</v>
          </cell>
          <cell r="I158">
            <v>5973</v>
          </cell>
          <cell r="J158">
            <v>59730</v>
          </cell>
          <cell r="K158">
            <v>5</v>
          </cell>
          <cell r="L158">
            <v>7052.17</v>
          </cell>
          <cell r="M158">
            <v>35260.85</v>
          </cell>
          <cell r="N158">
            <v>0</v>
          </cell>
          <cell r="O158" t="str">
            <v/>
          </cell>
          <cell r="P158" t="str">
            <v/>
          </cell>
          <cell r="Q158">
            <v>0</v>
          </cell>
          <cell r="R158" t="str">
            <v/>
          </cell>
          <cell r="S158" t="str">
            <v/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94990.85</v>
          </cell>
          <cell r="AA158">
            <v>9499.0850000000009</v>
          </cell>
          <cell r="AB158">
            <v>4749.5425000000005</v>
          </cell>
          <cell r="AC158">
            <v>109239</v>
          </cell>
        </row>
        <row r="159">
          <cell r="B159">
            <v>1710</v>
          </cell>
          <cell r="C159" t="str">
            <v>Nguyễn Minh Thu</v>
          </cell>
          <cell r="D159" t="str">
            <v>LT</v>
          </cell>
          <cell r="E159">
            <v>674</v>
          </cell>
          <cell r="F159">
            <v>696</v>
          </cell>
          <cell r="G159">
            <v>22</v>
          </cell>
          <cell r="H159">
            <v>10</v>
          </cell>
          <cell r="I159">
            <v>5973</v>
          </cell>
          <cell r="J159">
            <v>59730</v>
          </cell>
          <cell r="K159">
            <v>10</v>
          </cell>
          <cell r="L159">
            <v>7052.17</v>
          </cell>
          <cell r="M159">
            <v>70521.7</v>
          </cell>
          <cell r="N159">
            <v>2</v>
          </cell>
          <cell r="O159">
            <v>8668.68</v>
          </cell>
          <cell r="P159">
            <v>17337.36</v>
          </cell>
          <cell r="Q159">
            <v>0</v>
          </cell>
          <cell r="R159" t="str">
            <v/>
          </cell>
          <cell r="S159" t="str">
            <v/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147589.06</v>
          </cell>
          <cell r="AA159">
            <v>14758.906000000001</v>
          </cell>
          <cell r="AB159">
            <v>7379.4530000000004</v>
          </cell>
          <cell r="AC159">
            <v>169727</v>
          </cell>
        </row>
        <row r="160">
          <cell r="B160">
            <v>1711</v>
          </cell>
          <cell r="C160" t="str">
            <v>Vũ Đức Kiên</v>
          </cell>
          <cell r="D160" t="str">
            <v>LT</v>
          </cell>
          <cell r="E160">
            <v>467</v>
          </cell>
          <cell r="F160">
            <v>482</v>
          </cell>
          <cell r="G160">
            <v>15</v>
          </cell>
          <cell r="H160">
            <v>10</v>
          </cell>
          <cell r="I160">
            <v>5973</v>
          </cell>
          <cell r="J160">
            <v>59730</v>
          </cell>
          <cell r="K160">
            <v>5</v>
          </cell>
          <cell r="L160">
            <v>7052.17</v>
          </cell>
          <cell r="M160">
            <v>35260.85</v>
          </cell>
          <cell r="N160">
            <v>0</v>
          </cell>
          <cell r="O160" t="str">
            <v/>
          </cell>
          <cell r="P160" t="str">
            <v/>
          </cell>
          <cell r="Q160">
            <v>0</v>
          </cell>
          <cell r="R160" t="str">
            <v/>
          </cell>
          <cell r="S160" t="str">
            <v/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94990.85</v>
          </cell>
          <cell r="AA160">
            <v>9499.0850000000009</v>
          </cell>
          <cell r="AB160">
            <v>4749.5425000000005</v>
          </cell>
          <cell r="AC160">
            <v>109239</v>
          </cell>
        </row>
        <row r="161">
          <cell r="B161">
            <v>1801</v>
          </cell>
          <cell r="C161" t="str">
            <v>Trần Văn Hà</v>
          </cell>
          <cell r="D161" t="str">
            <v>LT</v>
          </cell>
          <cell r="E161">
            <v>292</v>
          </cell>
          <cell r="F161">
            <v>301</v>
          </cell>
          <cell r="G161">
            <v>9</v>
          </cell>
          <cell r="H161">
            <v>9</v>
          </cell>
          <cell r="I161">
            <v>5973</v>
          </cell>
          <cell r="J161">
            <v>53757</v>
          </cell>
          <cell r="K161">
            <v>0</v>
          </cell>
          <cell r="L161" t="str">
            <v/>
          </cell>
          <cell r="M161" t="str">
            <v/>
          </cell>
          <cell r="N161">
            <v>0</v>
          </cell>
          <cell r="O161" t="str">
            <v/>
          </cell>
          <cell r="P161" t="str">
            <v/>
          </cell>
          <cell r="Q161">
            <v>0</v>
          </cell>
          <cell r="R161" t="str">
            <v/>
          </cell>
          <cell r="S161" t="str">
            <v/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53757</v>
          </cell>
          <cell r="AA161">
            <v>5375.7000000000007</v>
          </cell>
          <cell r="AB161">
            <v>2687.8500000000004</v>
          </cell>
          <cell r="AC161">
            <v>61821</v>
          </cell>
        </row>
        <row r="162">
          <cell r="B162">
            <v>1802</v>
          </cell>
          <cell r="C162" t="str">
            <v>Đặng Văn Cường</v>
          </cell>
          <cell r="D162" t="str">
            <v>LT</v>
          </cell>
          <cell r="E162">
            <v>312</v>
          </cell>
          <cell r="F162">
            <v>323</v>
          </cell>
          <cell r="G162">
            <v>11</v>
          </cell>
          <cell r="H162">
            <v>10</v>
          </cell>
          <cell r="I162">
            <v>5973</v>
          </cell>
          <cell r="J162">
            <v>59730</v>
          </cell>
          <cell r="K162">
            <v>1</v>
          </cell>
          <cell r="L162">
            <v>7052.17</v>
          </cell>
          <cell r="M162">
            <v>7052.17</v>
          </cell>
          <cell r="N162">
            <v>0</v>
          </cell>
          <cell r="O162" t="str">
            <v/>
          </cell>
          <cell r="P162" t="str">
            <v/>
          </cell>
          <cell r="Q162">
            <v>0</v>
          </cell>
          <cell r="R162" t="str">
            <v/>
          </cell>
          <cell r="S162" t="str">
            <v/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66782.17</v>
          </cell>
          <cell r="AA162">
            <v>6678.2170000000006</v>
          </cell>
          <cell r="AB162">
            <v>3339.1085000000003</v>
          </cell>
          <cell r="AC162">
            <v>76799</v>
          </cell>
        </row>
        <row r="163">
          <cell r="B163">
            <v>1803</v>
          </cell>
          <cell r="C163" t="str">
            <v xml:space="preserve">Nguyễn Thị Hiền </v>
          </cell>
          <cell r="D163" t="str">
            <v>LT</v>
          </cell>
          <cell r="E163">
            <v>453</v>
          </cell>
          <cell r="F163">
            <v>466</v>
          </cell>
          <cell r="G163">
            <v>13</v>
          </cell>
          <cell r="H163">
            <v>10</v>
          </cell>
          <cell r="I163">
            <v>5973</v>
          </cell>
          <cell r="J163">
            <v>59730</v>
          </cell>
          <cell r="K163">
            <v>3</v>
          </cell>
          <cell r="L163">
            <v>7052.17</v>
          </cell>
          <cell r="M163">
            <v>21156.510000000002</v>
          </cell>
          <cell r="N163">
            <v>0</v>
          </cell>
          <cell r="O163" t="str">
            <v/>
          </cell>
          <cell r="P163" t="str">
            <v/>
          </cell>
          <cell r="Q163">
            <v>0</v>
          </cell>
          <cell r="R163" t="str">
            <v/>
          </cell>
          <cell r="S163" t="str">
            <v/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80886.510000000009</v>
          </cell>
          <cell r="AA163">
            <v>8088.6510000000017</v>
          </cell>
          <cell r="AB163">
            <v>4044.3255000000008</v>
          </cell>
          <cell r="AC163">
            <v>93019</v>
          </cell>
        </row>
        <row r="164">
          <cell r="B164">
            <v>1804</v>
          </cell>
          <cell r="C164" t="str">
            <v xml:space="preserve">Thịnh Văn Tùy </v>
          </cell>
          <cell r="D164" t="str">
            <v>LT</v>
          </cell>
          <cell r="E164">
            <v>327</v>
          </cell>
          <cell r="F164">
            <v>348</v>
          </cell>
          <cell r="G164">
            <v>21</v>
          </cell>
          <cell r="H164">
            <v>10</v>
          </cell>
          <cell r="I164">
            <v>5973</v>
          </cell>
          <cell r="J164">
            <v>59730</v>
          </cell>
          <cell r="K164">
            <v>10</v>
          </cell>
          <cell r="L164">
            <v>7052.17</v>
          </cell>
          <cell r="M164">
            <v>70521.7</v>
          </cell>
          <cell r="N164">
            <v>1</v>
          </cell>
          <cell r="O164">
            <v>8668.68</v>
          </cell>
          <cell r="P164">
            <v>8668.68</v>
          </cell>
          <cell r="Q164">
            <v>0</v>
          </cell>
          <cell r="R164" t="str">
            <v/>
          </cell>
          <cell r="S164" t="str">
            <v/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138920.38</v>
          </cell>
          <cell r="AA164">
            <v>13892.038</v>
          </cell>
          <cell r="AB164">
            <v>6946.0190000000002</v>
          </cell>
          <cell r="AC164">
            <v>159758</v>
          </cell>
        </row>
        <row r="165">
          <cell r="B165">
            <v>1805</v>
          </cell>
          <cell r="C165" t="str">
            <v>Trần Thị Phương</v>
          </cell>
          <cell r="D165" t="str">
            <v>LT</v>
          </cell>
          <cell r="E165">
            <v>209</v>
          </cell>
          <cell r="F165">
            <v>220</v>
          </cell>
          <cell r="G165">
            <v>11</v>
          </cell>
          <cell r="H165">
            <v>10</v>
          </cell>
          <cell r="I165">
            <v>5973</v>
          </cell>
          <cell r="J165">
            <v>59730</v>
          </cell>
          <cell r="K165">
            <v>1</v>
          </cell>
          <cell r="L165">
            <v>7052.17</v>
          </cell>
          <cell r="M165">
            <v>7052.17</v>
          </cell>
          <cell r="N165">
            <v>0</v>
          </cell>
          <cell r="O165" t="str">
            <v/>
          </cell>
          <cell r="P165" t="str">
            <v/>
          </cell>
          <cell r="Q165">
            <v>0</v>
          </cell>
          <cell r="R165" t="str">
            <v/>
          </cell>
          <cell r="S165" t="str">
            <v/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66782.17</v>
          </cell>
          <cell r="AA165">
            <v>6678.2170000000006</v>
          </cell>
          <cell r="AB165">
            <v>3339.1085000000003</v>
          </cell>
          <cell r="AC165">
            <v>76799</v>
          </cell>
        </row>
        <row r="166">
          <cell r="B166">
            <v>1806</v>
          </cell>
          <cell r="C166" t="str">
            <v>Nguyễn Việt Dũng</v>
          </cell>
          <cell r="D166" t="str">
            <v>LT</v>
          </cell>
          <cell r="E166">
            <v>266</v>
          </cell>
          <cell r="F166">
            <v>273</v>
          </cell>
          <cell r="G166">
            <v>7</v>
          </cell>
          <cell r="H166">
            <v>7</v>
          </cell>
          <cell r="I166">
            <v>5973</v>
          </cell>
          <cell r="J166">
            <v>41811</v>
          </cell>
          <cell r="K166">
            <v>0</v>
          </cell>
          <cell r="L166" t="str">
            <v/>
          </cell>
          <cell r="M166" t="str">
            <v/>
          </cell>
          <cell r="N166">
            <v>0</v>
          </cell>
          <cell r="O166" t="str">
            <v/>
          </cell>
          <cell r="P166" t="str">
            <v/>
          </cell>
          <cell r="Q166">
            <v>0</v>
          </cell>
          <cell r="R166" t="str">
            <v/>
          </cell>
          <cell r="S166" t="str">
            <v/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41811</v>
          </cell>
          <cell r="AA166">
            <v>4181.1000000000004</v>
          </cell>
          <cell r="AB166">
            <v>2090.5500000000002</v>
          </cell>
          <cell r="AC166">
            <v>48083</v>
          </cell>
        </row>
        <row r="167">
          <cell r="B167">
            <v>1807</v>
          </cell>
          <cell r="C167" t="str">
            <v>Phùng Quốc Thắng</v>
          </cell>
          <cell r="D167" t="str">
            <v>LT</v>
          </cell>
          <cell r="E167">
            <v>502</v>
          </cell>
          <cell r="F167">
            <v>525</v>
          </cell>
          <cell r="G167">
            <v>23</v>
          </cell>
          <cell r="H167">
            <v>10</v>
          </cell>
          <cell r="I167">
            <v>5973</v>
          </cell>
          <cell r="J167">
            <v>59730</v>
          </cell>
          <cell r="K167">
            <v>10</v>
          </cell>
          <cell r="L167">
            <v>7052.17</v>
          </cell>
          <cell r="M167">
            <v>70521.7</v>
          </cell>
          <cell r="N167">
            <v>3</v>
          </cell>
          <cell r="O167">
            <v>8668.68</v>
          </cell>
          <cell r="P167">
            <v>26006.04</v>
          </cell>
          <cell r="Q167">
            <v>0</v>
          </cell>
          <cell r="R167" t="str">
            <v/>
          </cell>
          <cell r="S167" t="str">
            <v/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156257.74</v>
          </cell>
          <cell r="AA167">
            <v>15625.773999999999</v>
          </cell>
          <cell r="AB167">
            <v>7812.8869999999997</v>
          </cell>
          <cell r="AC167">
            <v>179696</v>
          </cell>
        </row>
        <row r="168">
          <cell r="B168">
            <v>1808</v>
          </cell>
          <cell r="C168" t="str">
            <v xml:space="preserve">Đàm Đức Vinh </v>
          </cell>
          <cell r="D168" t="str">
            <v>LT</v>
          </cell>
          <cell r="E168">
            <v>165</v>
          </cell>
          <cell r="F168">
            <v>183</v>
          </cell>
          <cell r="G168">
            <v>18</v>
          </cell>
          <cell r="H168">
            <v>10</v>
          </cell>
          <cell r="I168">
            <v>5973</v>
          </cell>
          <cell r="J168">
            <v>59730</v>
          </cell>
          <cell r="K168">
            <v>8</v>
          </cell>
          <cell r="L168">
            <v>7052.17</v>
          </cell>
          <cell r="M168">
            <v>56417.36</v>
          </cell>
          <cell r="N168">
            <v>0</v>
          </cell>
          <cell r="O168" t="str">
            <v/>
          </cell>
          <cell r="P168" t="str">
            <v/>
          </cell>
          <cell r="Q168">
            <v>0</v>
          </cell>
          <cell r="R168" t="str">
            <v/>
          </cell>
          <cell r="S168" t="str">
            <v/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116147.36</v>
          </cell>
          <cell r="AA168">
            <v>11614.736000000001</v>
          </cell>
          <cell r="AB168">
            <v>5807.3680000000004</v>
          </cell>
          <cell r="AC168">
            <v>133569</v>
          </cell>
        </row>
        <row r="169">
          <cell r="B169">
            <v>1809</v>
          </cell>
          <cell r="C169" t="str">
            <v>Huỳnh Thị Kim Lan</v>
          </cell>
          <cell r="D169" t="str">
            <v>LT</v>
          </cell>
          <cell r="E169">
            <v>358</v>
          </cell>
          <cell r="F169">
            <v>369</v>
          </cell>
          <cell r="G169">
            <v>11</v>
          </cell>
          <cell r="H169">
            <v>10</v>
          </cell>
          <cell r="I169">
            <v>5973</v>
          </cell>
          <cell r="J169">
            <v>59730</v>
          </cell>
          <cell r="K169">
            <v>1</v>
          </cell>
          <cell r="L169">
            <v>7052.17</v>
          </cell>
          <cell r="M169">
            <v>7052.17</v>
          </cell>
          <cell r="N169">
            <v>0</v>
          </cell>
          <cell r="O169" t="str">
            <v/>
          </cell>
          <cell r="P169" t="str">
            <v/>
          </cell>
          <cell r="Q169">
            <v>0</v>
          </cell>
          <cell r="R169" t="str">
            <v/>
          </cell>
          <cell r="S169" t="str">
            <v/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66782.17</v>
          </cell>
          <cell r="AA169">
            <v>6678.2170000000006</v>
          </cell>
          <cell r="AB169">
            <v>3339.1085000000003</v>
          </cell>
          <cell r="AC169">
            <v>76799</v>
          </cell>
        </row>
        <row r="170">
          <cell r="B170">
            <v>1810</v>
          </cell>
          <cell r="C170" t="str">
            <v>Hoàng Quế Hường</v>
          </cell>
          <cell r="D170" t="str">
            <v>LT</v>
          </cell>
          <cell r="E170">
            <v>329</v>
          </cell>
          <cell r="F170">
            <v>349</v>
          </cell>
          <cell r="G170">
            <v>20</v>
          </cell>
          <cell r="H170">
            <v>10</v>
          </cell>
          <cell r="I170">
            <v>5973</v>
          </cell>
          <cell r="J170">
            <v>59730</v>
          </cell>
          <cell r="K170">
            <v>10</v>
          </cell>
          <cell r="L170">
            <v>7052.17</v>
          </cell>
          <cell r="M170">
            <v>70521.7</v>
          </cell>
          <cell r="N170">
            <v>0</v>
          </cell>
          <cell r="O170" t="str">
            <v/>
          </cell>
          <cell r="P170" t="str">
            <v/>
          </cell>
          <cell r="Q170">
            <v>0</v>
          </cell>
          <cell r="R170" t="str">
            <v/>
          </cell>
          <cell r="S170" t="str">
            <v/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130251.7</v>
          </cell>
          <cell r="AA170">
            <v>13025.17</v>
          </cell>
          <cell r="AB170">
            <v>6512.585</v>
          </cell>
          <cell r="AC170">
            <v>149789</v>
          </cell>
        </row>
        <row r="171">
          <cell r="B171">
            <v>1811</v>
          </cell>
          <cell r="C171" t="str">
            <v>Phạm Thị Hoài Hương</v>
          </cell>
          <cell r="D171" t="str">
            <v>LT</v>
          </cell>
          <cell r="E171">
            <v>371</v>
          </cell>
          <cell r="F171">
            <v>381</v>
          </cell>
          <cell r="G171">
            <v>10</v>
          </cell>
          <cell r="H171">
            <v>10</v>
          </cell>
          <cell r="I171">
            <v>5973</v>
          </cell>
          <cell r="J171">
            <v>59730</v>
          </cell>
          <cell r="K171">
            <v>0</v>
          </cell>
          <cell r="L171" t="str">
            <v/>
          </cell>
          <cell r="M171" t="str">
            <v/>
          </cell>
          <cell r="N171">
            <v>0</v>
          </cell>
          <cell r="O171" t="str">
            <v/>
          </cell>
          <cell r="P171" t="str">
            <v/>
          </cell>
          <cell r="Q171">
            <v>0</v>
          </cell>
          <cell r="R171" t="str">
            <v/>
          </cell>
          <cell r="S171" t="str">
            <v/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59730</v>
          </cell>
          <cell r="AA171">
            <v>5973</v>
          </cell>
          <cell r="AB171">
            <v>2986.5</v>
          </cell>
          <cell r="AC171">
            <v>68690</v>
          </cell>
        </row>
        <row r="172">
          <cell r="B172">
            <v>1901</v>
          </cell>
          <cell r="C172" t="str">
            <v>Nguyễn Minh Hậu</v>
          </cell>
          <cell r="D172" t="str">
            <v>LT</v>
          </cell>
          <cell r="E172">
            <v>352</v>
          </cell>
          <cell r="F172">
            <v>361</v>
          </cell>
          <cell r="G172">
            <v>9</v>
          </cell>
          <cell r="H172">
            <v>9</v>
          </cell>
          <cell r="I172">
            <v>5973</v>
          </cell>
          <cell r="J172">
            <v>53757</v>
          </cell>
          <cell r="K172">
            <v>0</v>
          </cell>
          <cell r="L172" t="str">
            <v/>
          </cell>
          <cell r="M172" t="str">
            <v/>
          </cell>
          <cell r="N172">
            <v>0</v>
          </cell>
          <cell r="O172" t="str">
            <v/>
          </cell>
          <cell r="P172" t="str">
            <v/>
          </cell>
          <cell r="Q172">
            <v>0</v>
          </cell>
          <cell r="R172" t="str">
            <v/>
          </cell>
          <cell r="S172" t="str">
            <v/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53757</v>
          </cell>
          <cell r="AA172">
            <v>5375.7000000000007</v>
          </cell>
          <cell r="AB172">
            <v>2687.8500000000004</v>
          </cell>
          <cell r="AC172">
            <v>61821</v>
          </cell>
        </row>
        <row r="173">
          <cell r="B173">
            <v>1902</v>
          </cell>
          <cell r="C173" t="str">
            <v>Hoàng Thị Huệ</v>
          </cell>
          <cell r="D173" t="str">
            <v>LT</v>
          </cell>
          <cell r="E173">
            <v>633</v>
          </cell>
          <cell r="F173">
            <v>649</v>
          </cell>
          <cell r="G173">
            <v>16</v>
          </cell>
          <cell r="H173">
            <v>10</v>
          </cell>
          <cell r="I173">
            <v>5973</v>
          </cell>
          <cell r="J173">
            <v>59730</v>
          </cell>
          <cell r="K173">
            <v>6</v>
          </cell>
          <cell r="L173">
            <v>7052.17</v>
          </cell>
          <cell r="M173">
            <v>42313.020000000004</v>
          </cell>
          <cell r="N173">
            <v>0</v>
          </cell>
          <cell r="O173" t="str">
            <v/>
          </cell>
          <cell r="P173" t="str">
            <v/>
          </cell>
          <cell r="Q173">
            <v>0</v>
          </cell>
          <cell r="R173" t="str">
            <v/>
          </cell>
          <cell r="S173" t="str">
            <v/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102043.02</v>
          </cell>
          <cell r="AA173">
            <v>10204.302000000001</v>
          </cell>
          <cell r="AB173">
            <v>5102.1510000000007</v>
          </cell>
          <cell r="AC173">
            <v>117349</v>
          </cell>
        </row>
        <row r="174">
          <cell r="B174">
            <v>1903</v>
          </cell>
          <cell r="C174" t="str">
            <v>Nguyễn Thị Tam</v>
          </cell>
          <cell r="D174" t="str">
            <v>LT</v>
          </cell>
          <cell r="E174">
            <v>412</v>
          </cell>
          <cell r="F174">
            <v>422</v>
          </cell>
          <cell r="G174">
            <v>10</v>
          </cell>
          <cell r="H174">
            <v>10</v>
          </cell>
          <cell r="I174">
            <v>5973</v>
          </cell>
          <cell r="J174">
            <v>59730</v>
          </cell>
          <cell r="K174">
            <v>0</v>
          </cell>
          <cell r="L174" t="str">
            <v/>
          </cell>
          <cell r="M174" t="str">
            <v/>
          </cell>
          <cell r="N174">
            <v>0</v>
          </cell>
          <cell r="O174" t="str">
            <v/>
          </cell>
          <cell r="P174" t="str">
            <v/>
          </cell>
          <cell r="Q174">
            <v>0</v>
          </cell>
          <cell r="R174" t="str">
            <v/>
          </cell>
          <cell r="S174" t="str">
            <v/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59730</v>
          </cell>
          <cell r="AA174">
            <v>5973</v>
          </cell>
          <cell r="AB174">
            <v>2986.5</v>
          </cell>
          <cell r="AC174">
            <v>68690</v>
          </cell>
        </row>
        <row r="175">
          <cell r="B175">
            <v>1904</v>
          </cell>
          <cell r="C175" t="str">
            <v>Nguyễn Thị Diệu Hiền</v>
          </cell>
          <cell r="D175" t="str">
            <v>LT</v>
          </cell>
          <cell r="E175">
            <v>179</v>
          </cell>
          <cell r="F175">
            <v>183</v>
          </cell>
          <cell r="G175">
            <v>4</v>
          </cell>
          <cell r="H175">
            <v>4</v>
          </cell>
          <cell r="I175">
            <v>5973</v>
          </cell>
          <cell r="J175">
            <v>23892</v>
          </cell>
          <cell r="K175">
            <v>0</v>
          </cell>
          <cell r="L175" t="str">
            <v/>
          </cell>
          <cell r="M175" t="str">
            <v/>
          </cell>
          <cell r="N175">
            <v>0</v>
          </cell>
          <cell r="O175" t="str">
            <v/>
          </cell>
          <cell r="P175" t="str">
            <v/>
          </cell>
          <cell r="Q175">
            <v>0</v>
          </cell>
          <cell r="R175" t="str">
            <v/>
          </cell>
          <cell r="S175" t="str">
            <v/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23892</v>
          </cell>
          <cell r="AA175">
            <v>2389.2000000000003</v>
          </cell>
          <cell r="AB175">
            <v>1194.6000000000001</v>
          </cell>
          <cell r="AC175">
            <v>27476</v>
          </cell>
        </row>
        <row r="176">
          <cell r="B176">
            <v>1905</v>
          </cell>
          <cell r="C176" t="str">
            <v>Nguyễn Trọng Cường</v>
          </cell>
          <cell r="D176" t="str">
            <v>LT</v>
          </cell>
          <cell r="E176">
            <v>88</v>
          </cell>
          <cell r="F176">
            <v>91</v>
          </cell>
          <cell r="G176">
            <v>3</v>
          </cell>
          <cell r="H176">
            <v>3</v>
          </cell>
          <cell r="I176">
            <v>5973</v>
          </cell>
          <cell r="J176">
            <v>17919</v>
          </cell>
          <cell r="K176">
            <v>0</v>
          </cell>
          <cell r="L176" t="str">
            <v/>
          </cell>
          <cell r="M176" t="str">
            <v/>
          </cell>
          <cell r="N176">
            <v>0</v>
          </cell>
          <cell r="O176" t="str">
            <v/>
          </cell>
          <cell r="P176" t="str">
            <v/>
          </cell>
          <cell r="Q176">
            <v>0</v>
          </cell>
          <cell r="R176" t="str">
            <v/>
          </cell>
          <cell r="S176" t="str">
            <v/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17919</v>
          </cell>
          <cell r="AA176">
            <v>1791.9</v>
          </cell>
          <cell r="AB176">
            <v>895.95</v>
          </cell>
          <cell r="AC176">
            <v>20607</v>
          </cell>
        </row>
        <row r="177">
          <cell r="B177">
            <v>1906</v>
          </cell>
          <cell r="C177" t="str">
            <v>Phạm Thị Bích Ngọc</v>
          </cell>
          <cell r="D177" t="str">
            <v>LT</v>
          </cell>
          <cell r="E177">
            <v>234</v>
          </cell>
          <cell r="F177">
            <v>236</v>
          </cell>
          <cell r="G177">
            <v>2</v>
          </cell>
          <cell r="H177">
            <v>2</v>
          </cell>
          <cell r="I177">
            <v>5973</v>
          </cell>
          <cell r="J177">
            <v>11946</v>
          </cell>
          <cell r="K177">
            <v>0</v>
          </cell>
          <cell r="L177" t="str">
            <v/>
          </cell>
          <cell r="M177" t="str">
            <v/>
          </cell>
          <cell r="N177">
            <v>0</v>
          </cell>
          <cell r="O177" t="str">
            <v/>
          </cell>
          <cell r="P177" t="str">
            <v/>
          </cell>
          <cell r="Q177">
            <v>0</v>
          </cell>
          <cell r="R177" t="str">
            <v/>
          </cell>
          <cell r="S177" t="str">
            <v/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11946</v>
          </cell>
          <cell r="AA177">
            <v>1194.6000000000001</v>
          </cell>
          <cell r="AB177">
            <v>597.30000000000007</v>
          </cell>
          <cell r="AC177">
            <v>13738</v>
          </cell>
        </row>
        <row r="178">
          <cell r="B178">
            <v>1907</v>
          </cell>
          <cell r="C178" t="str">
            <v>Phạm Văn Mênh</v>
          </cell>
          <cell r="D178" t="str">
            <v>LT</v>
          </cell>
          <cell r="E178">
            <v>58</v>
          </cell>
          <cell r="F178">
            <v>59</v>
          </cell>
          <cell r="G178">
            <v>1</v>
          </cell>
          <cell r="H178">
            <v>1</v>
          </cell>
          <cell r="I178">
            <v>5973</v>
          </cell>
          <cell r="J178">
            <v>5973</v>
          </cell>
          <cell r="K178">
            <v>0</v>
          </cell>
          <cell r="L178" t="str">
            <v/>
          </cell>
          <cell r="M178" t="str">
            <v/>
          </cell>
          <cell r="N178">
            <v>0</v>
          </cell>
          <cell r="O178" t="str">
            <v/>
          </cell>
          <cell r="P178" t="str">
            <v/>
          </cell>
          <cell r="Q178">
            <v>0</v>
          </cell>
          <cell r="R178" t="str">
            <v/>
          </cell>
          <cell r="S178" t="str">
            <v/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5973</v>
          </cell>
          <cell r="AA178">
            <v>597.30000000000007</v>
          </cell>
          <cell r="AB178">
            <v>298.65000000000003</v>
          </cell>
          <cell r="AC178">
            <v>6869</v>
          </cell>
        </row>
        <row r="179">
          <cell r="B179">
            <v>1908</v>
          </cell>
          <cell r="C179" t="str">
            <v>Dương Hương Giang</v>
          </cell>
          <cell r="D179" t="str">
            <v>LT</v>
          </cell>
          <cell r="E179">
            <v>577</v>
          </cell>
          <cell r="F179">
            <v>583</v>
          </cell>
          <cell r="G179">
            <v>6</v>
          </cell>
          <cell r="H179">
            <v>6</v>
          </cell>
          <cell r="I179">
            <v>5973</v>
          </cell>
          <cell r="J179">
            <v>35838</v>
          </cell>
          <cell r="K179">
            <v>0</v>
          </cell>
          <cell r="L179" t="str">
            <v/>
          </cell>
          <cell r="M179" t="str">
            <v/>
          </cell>
          <cell r="N179">
            <v>0</v>
          </cell>
          <cell r="O179" t="str">
            <v/>
          </cell>
          <cell r="P179" t="str">
            <v/>
          </cell>
          <cell r="Q179">
            <v>0</v>
          </cell>
          <cell r="R179" t="str">
            <v/>
          </cell>
          <cell r="S179" t="str">
            <v/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35838</v>
          </cell>
          <cell r="AA179">
            <v>3583.8</v>
          </cell>
          <cell r="AB179">
            <v>1791.9</v>
          </cell>
          <cell r="AC179">
            <v>41214</v>
          </cell>
        </row>
        <row r="180">
          <cell r="B180">
            <v>1909</v>
          </cell>
          <cell r="C180" t="str">
            <v>Khổng Anh Tuấn</v>
          </cell>
          <cell r="D180" t="str">
            <v>LT</v>
          </cell>
          <cell r="E180">
            <v>323</v>
          </cell>
          <cell r="F180">
            <v>329</v>
          </cell>
          <cell r="G180">
            <v>6</v>
          </cell>
          <cell r="H180">
            <v>6</v>
          </cell>
          <cell r="I180">
            <v>5973</v>
          </cell>
          <cell r="J180">
            <v>35838</v>
          </cell>
          <cell r="K180">
            <v>0</v>
          </cell>
          <cell r="L180" t="str">
            <v/>
          </cell>
          <cell r="M180" t="str">
            <v/>
          </cell>
          <cell r="N180">
            <v>0</v>
          </cell>
          <cell r="O180" t="str">
            <v/>
          </cell>
          <cell r="P180" t="str">
            <v/>
          </cell>
          <cell r="Q180">
            <v>0</v>
          </cell>
          <cell r="R180" t="str">
            <v/>
          </cell>
          <cell r="S180" t="str">
            <v/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35838</v>
          </cell>
          <cell r="AA180">
            <v>3583.8</v>
          </cell>
          <cell r="AB180">
            <v>1791.9</v>
          </cell>
          <cell r="AC180">
            <v>41214</v>
          </cell>
        </row>
        <row r="181">
          <cell r="B181">
            <v>1910</v>
          </cell>
          <cell r="C181" t="str">
            <v>Nguyễn Đăng Dũng</v>
          </cell>
          <cell r="D181" t="str">
            <v>LT</v>
          </cell>
          <cell r="E181">
            <v>288</v>
          </cell>
          <cell r="F181">
            <v>305</v>
          </cell>
          <cell r="G181">
            <v>17</v>
          </cell>
          <cell r="H181">
            <v>10</v>
          </cell>
          <cell r="I181">
            <v>5973</v>
          </cell>
          <cell r="J181">
            <v>59730</v>
          </cell>
          <cell r="K181">
            <v>7</v>
          </cell>
          <cell r="L181">
            <v>7052.17</v>
          </cell>
          <cell r="M181">
            <v>49365.19</v>
          </cell>
          <cell r="N181">
            <v>0</v>
          </cell>
          <cell r="O181" t="str">
            <v/>
          </cell>
          <cell r="P181" t="str">
            <v/>
          </cell>
          <cell r="Q181">
            <v>0</v>
          </cell>
          <cell r="R181" t="str">
            <v/>
          </cell>
          <cell r="S181" t="str">
            <v/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109095.19</v>
          </cell>
          <cell r="AA181">
            <v>10909.519</v>
          </cell>
          <cell r="AB181">
            <v>5454.7595000000001</v>
          </cell>
          <cell r="AC181">
            <v>125459</v>
          </cell>
        </row>
        <row r="182">
          <cell r="B182">
            <v>1911</v>
          </cell>
          <cell r="C182" t="str">
            <v>Bùi Thị Trọng Thu</v>
          </cell>
          <cell r="D182" t="str">
            <v>LT</v>
          </cell>
          <cell r="E182">
            <v>982</v>
          </cell>
          <cell r="F182">
            <v>1012</v>
          </cell>
          <cell r="G182">
            <v>30</v>
          </cell>
          <cell r="H182">
            <v>10</v>
          </cell>
          <cell r="I182">
            <v>5973</v>
          </cell>
          <cell r="J182">
            <v>59730</v>
          </cell>
          <cell r="K182">
            <v>10</v>
          </cell>
          <cell r="L182">
            <v>7052.17</v>
          </cell>
          <cell r="M182">
            <v>70521.7</v>
          </cell>
          <cell r="N182">
            <v>10</v>
          </cell>
          <cell r="O182">
            <v>8668.68</v>
          </cell>
          <cell r="P182">
            <v>86686.8</v>
          </cell>
          <cell r="Q182">
            <v>0</v>
          </cell>
          <cell r="R182" t="str">
            <v/>
          </cell>
          <cell r="S182" t="str">
            <v/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216938.5</v>
          </cell>
          <cell r="AA182">
            <v>21693.850000000002</v>
          </cell>
          <cell r="AB182">
            <v>10846.925000000001</v>
          </cell>
          <cell r="AC182">
            <v>249479</v>
          </cell>
        </row>
        <row r="183">
          <cell r="B183">
            <v>2001</v>
          </cell>
          <cell r="C183" t="str">
            <v>Phạm Văn Quyền</v>
          </cell>
          <cell r="D183" t="str">
            <v>LT</v>
          </cell>
          <cell r="E183">
            <v>433</v>
          </cell>
          <cell r="F183">
            <v>444</v>
          </cell>
          <cell r="G183">
            <v>11</v>
          </cell>
          <cell r="H183">
            <v>10</v>
          </cell>
          <cell r="I183">
            <v>5973</v>
          </cell>
          <cell r="J183">
            <v>59730</v>
          </cell>
          <cell r="K183">
            <v>1</v>
          </cell>
          <cell r="L183">
            <v>7052.17</v>
          </cell>
          <cell r="M183">
            <v>7052.17</v>
          </cell>
          <cell r="N183">
            <v>0</v>
          </cell>
          <cell r="O183" t="str">
            <v/>
          </cell>
          <cell r="P183" t="str">
            <v/>
          </cell>
          <cell r="Q183">
            <v>0</v>
          </cell>
          <cell r="R183" t="str">
            <v/>
          </cell>
          <cell r="S183" t="str">
            <v/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66782.17</v>
          </cell>
          <cell r="AA183">
            <v>6678.2170000000006</v>
          </cell>
          <cell r="AB183">
            <v>3339.1085000000003</v>
          </cell>
          <cell r="AC183">
            <v>76799</v>
          </cell>
        </row>
        <row r="184">
          <cell r="B184">
            <v>2002</v>
          </cell>
          <cell r="C184" t="str">
            <v>Chu Phương Loaan</v>
          </cell>
          <cell r="D184" t="str">
            <v>LT</v>
          </cell>
          <cell r="E184">
            <v>553</v>
          </cell>
          <cell r="F184">
            <v>572</v>
          </cell>
          <cell r="G184">
            <v>19</v>
          </cell>
          <cell r="H184">
            <v>10</v>
          </cell>
          <cell r="I184">
            <v>5973</v>
          </cell>
          <cell r="J184">
            <v>59730</v>
          </cell>
          <cell r="K184">
            <v>9</v>
          </cell>
          <cell r="L184">
            <v>7052.17</v>
          </cell>
          <cell r="M184">
            <v>63469.53</v>
          </cell>
          <cell r="N184">
            <v>0</v>
          </cell>
          <cell r="O184" t="str">
            <v/>
          </cell>
          <cell r="P184" t="str">
            <v/>
          </cell>
          <cell r="Q184">
            <v>0</v>
          </cell>
          <cell r="R184" t="str">
            <v/>
          </cell>
          <cell r="S184" t="str">
            <v/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123199.53</v>
          </cell>
          <cell r="AA184">
            <v>12319.953000000001</v>
          </cell>
          <cell r="AB184">
            <v>6159.9765000000007</v>
          </cell>
          <cell r="AC184">
            <v>141679</v>
          </cell>
        </row>
        <row r="185">
          <cell r="B185">
            <v>2003</v>
          </cell>
          <cell r="C185" t="str">
            <v>Hoàng Thị Huệ</v>
          </cell>
          <cell r="D185" t="str">
            <v>LT</v>
          </cell>
          <cell r="E185">
            <v>270</v>
          </cell>
          <cell r="F185">
            <v>279</v>
          </cell>
          <cell r="G185">
            <v>9</v>
          </cell>
          <cell r="H185">
            <v>9</v>
          </cell>
          <cell r="I185">
            <v>5973</v>
          </cell>
          <cell r="J185">
            <v>53757</v>
          </cell>
          <cell r="K185">
            <v>0</v>
          </cell>
          <cell r="L185" t="str">
            <v/>
          </cell>
          <cell r="M185" t="str">
            <v/>
          </cell>
          <cell r="N185">
            <v>0</v>
          </cell>
          <cell r="O185" t="str">
            <v/>
          </cell>
          <cell r="P185" t="str">
            <v/>
          </cell>
          <cell r="Q185">
            <v>0</v>
          </cell>
          <cell r="R185" t="str">
            <v/>
          </cell>
          <cell r="S185" t="str">
            <v/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53757</v>
          </cell>
          <cell r="AA185">
            <v>5375.7000000000007</v>
          </cell>
          <cell r="AB185">
            <v>2687.8500000000004</v>
          </cell>
          <cell r="AC185">
            <v>61821</v>
          </cell>
        </row>
        <row r="186">
          <cell r="B186">
            <v>2004</v>
          </cell>
          <cell r="C186" t="str">
            <v>Nguyễn Ngọc Quang</v>
          </cell>
          <cell r="D186" t="str">
            <v>LT</v>
          </cell>
          <cell r="E186">
            <v>546</v>
          </cell>
          <cell r="F186">
            <v>562</v>
          </cell>
          <cell r="G186">
            <v>16</v>
          </cell>
          <cell r="H186">
            <v>10</v>
          </cell>
          <cell r="I186">
            <v>5973</v>
          </cell>
          <cell r="J186">
            <v>59730</v>
          </cell>
          <cell r="K186">
            <v>6</v>
          </cell>
          <cell r="L186">
            <v>7052.17</v>
          </cell>
          <cell r="M186">
            <v>42313.020000000004</v>
          </cell>
          <cell r="N186">
            <v>0</v>
          </cell>
          <cell r="O186" t="str">
            <v/>
          </cell>
          <cell r="P186" t="str">
            <v/>
          </cell>
          <cell r="Q186">
            <v>0</v>
          </cell>
          <cell r="R186" t="str">
            <v/>
          </cell>
          <cell r="S186" t="str">
            <v/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102043.02</v>
          </cell>
          <cell r="AA186">
            <v>10204.302000000001</v>
          </cell>
          <cell r="AB186">
            <v>5102.1510000000007</v>
          </cell>
          <cell r="AC186">
            <v>117349</v>
          </cell>
        </row>
        <row r="187">
          <cell r="B187">
            <v>2005</v>
          </cell>
          <cell r="C187" t="str">
            <v>Nguyễn Văn Dương</v>
          </cell>
          <cell r="D187" t="str">
            <v>LT</v>
          </cell>
          <cell r="E187">
            <v>148</v>
          </cell>
          <cell r="F187">
            <v>153</v>
          </cell>
          <cell r="G187">
            <v>5</v>
          </cell>
          <cell r="H187">
            <v>5</v>
          </cell>
          <cell r="I187">
            <v>5973</v>
          </cell>
          <cell r="J187">
            <v>29865</v>
          </cell>
          <cell r="K187">
            <v>0</v>
          </cell>
          <cell r="L187" t="str">
            <v/>
          </cell>
          <cell r="M187" t="str">
            <v/>
          </cell>
          <cell r="N187">
            <v>0</v>
          </cell>
          <cell r="O187" t="str">
            <v/>
          </cell>
          <cell r="P187" t="str">
            <v/>
          </cell>
          <cell r="Q187">
            <v>0</v>
          </cell>
          <cell r="R187" t="str">
            <v/>
          </cell>
          <cell r="S187" t="str">
            <v/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29865</v>
          </cell>
          <cell r="AA187">
            <v>2986.5</v>
          </cell>
          <cell r="AB187">
            <v>1493.25</v>
          </cell>
          <cell r="AC187">
            <v>34345</v>
          </cell>
        </row>
        <row r="188">
          <cell r="B188">
            <v>2006</v>
          </cell>
          <cell r="C188" t="str">
            <v>Hoàng Thị Minh Hồng</v>
          </cell>
          <cell r="D188" t="str">
            <v>LT</v>
          </cell>
          <cell r="E188">
            <v>133</v>
          </cell>
          <cell r="F188">
            <v>145</v>
          </cell>
          <cell r="G188">
            <v>12</v>
          </cell>
          <cell r="H188">
            <v>10</v>
          </cell>
          <cell r="I188">
            <v>5973</v>
          </cell>
          <cell r="J188">
            <v>59730</v>
          </cell>
          <cell r="K188">
            <v>2</v>
          </cell>
          <cell r="L188">
            <v>7052.17</v>
          </cell>
          <cell r="M188">
            <v>14104.34</v>
          </cell>
          <cell r="N188">
            <v>0</v>
          </cell>
          <cell r="O188" t="str">
            <v/>
          </cell>
          <cell r="P188" t="str">
            <v/>
          </cell>
          <cell r="Q188">
            <v>0</v>
          </cell>
          <cell r="R188" t="str">
            <v/>
          </cell>
          <cell r="S188" t="str">
            <v/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73834.34</v>
          </cell>
          <cell r="AA188">
            <v>7383.4340000000002</v>
          </cell>
          <cell r="AB188">
            <v>3691.7170000000001</v>
          </cell>
          <cell r="AC188">
            <v>84909</v>
          </cell>
        </row>
        <row r="189">
          <cell r="B189">
            <v>2007</v>
          </cell>
          <cell r="C189" t="str">
            <v>Huỳnh Thị Kim Lan</v>
          </cell>
          <cell r="D189" t="str">
            <v>LT</v>
          </cell>
          <cell r="E189">
            <v>580</v>
          </cell>
          <cell r="F189">
            <v>597</v>
          </cell>
          <cell r="G189">
            <v>17</v>
          </cell>
          <cell r="H189">
            <v>10</v>
          </cell>
          <cell r="I189">
            <v>5973</v>
          </cell>
          <cell r="J189">
            <v>59730</v>
          </cell>
          <cell r="K189">
            <v>7</v>
          </cell>
          <cell r="L189">
            <v>7052.17</v>
          </cell>
          <cell r="M189">
            <v>49365.19</v>
          </cell>
          <cell r="N189">
            <v>0</v>
          </cell>
          <cell r="O189" t="str">
            <v/>
          </cell>
          <cell r="P189" t="str">
            <v/>
          </cell>
          <cell r="Q189">
            <v>0</v>
          </cell>
          <cell r="R189" t="str">
            <v/>
          </cell>
          <cell r="S189" t="str">
            <v/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109095.19</v>
          </cell>
          <cell r="AA189">
            <v>10909.519</v>
          </cell>
          <cell r="AB189">
            <v>5454.7595000000001</v>
          </cell>
          <cell r="AC189">
            <v>125459</v>
          </cell>
        </row>
        <row r="190">
          <cell r="B190">
            <v>2008</v>
          </cell>
          <cell r="C190" t="str">
            <v>Đinh Hải Anh</v>
          </cell>
          <cell r="D190" t="str">
            <v>LT</v>
          </cell>
          <cell r="E190">
            <v>91</v>
          </cell>
          <cell r="F190">
            <v>95</v>
          </cell>
          <cell r="G190">
            <v>4</v>
          </cell>
          <cell r="H190">
            <v>4</v>
          </cell>
          <cell r="I190">
            <v>5973</v>
          </cell>
          <cell r="J190">
            <v>23892</v>
          </cell>
          <cell r="K190">
            <v>0</v>
          </cell>
          <cell r="L190" t="str">
            <v/>
          </cell>
          <cell r="M190" t="str">
            <v/>
          </cell>
          <cell r="N190">
            <v>0</v>
          </cell>
          <cell r="O190" t="str">
            <v/>
          </cell>
          <cell r="P190" t="str">
            <v/>
          </cell>
          <cell r="Q190">
            <v>0</v>
          </cell>
          <cell r="R190" t="str">
            <v/>
          </cell>
          <cell r="S190" t="str">
            <v/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23892</v>
          </cell>
          <cell r="AA190">
            <v>2389.2000000000003</v>
          </cell>
          <cell r="AB190">
            <v>1194.6000000000001</v>
          </cell>
          <cell r="AC190">
            <v>27476</v>
          </cell>
        </row>
        <row r="191">
          <cell r="B191">
            <v>2009</v>
          </cell>
          <cell r="C191" t="str">
            <v>Nguyễn Thị Thi</v>
          </cell>
          <cell r="D191" t="str">
            <v>LT</v>
          </cell>
          <cell r="E191">
            <v>319</v>
          </cell>
          <cell r="F191">
            <v>329</v>
          </cell>
          <cell r="G191">
            <v>10</v>
          </cell>
          <cell r="H191">
            <v>10</v>
          </cell>
          <cell r="I191">
            <v>5973</v>
          </cell>
          <cell r="J191">
            <v>59730</v>
          </cell>
          <cell r="K191">
            <v>0</v>
          </cell>
          <cell r="L191" t="str">
            <v/>
          </cell>
          <cell r="M191" t="str">
            <v/>
          </cell>
          <cell r="N191">
            <v>0</v>
          </cell>
          <cell r="O191" t="str">
            <v/>
          </cell>
          <cell r="P191" t="str">
            <v/>
          </cell>
          <cell r="Q191">
            <v>0</v>
          </cell>
          <cell r="R191" t="str">
            <v/>
          </cell>
          <cell r="S191" t="str">
            <v/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59730</v>
          </cell>
          <cell r="AA191">
            <v>5973</v>
          </cell>
          <cell r="AB191">
            <v>2986.5</v>
          </cell>
          <cell r="AC191">
            <v>68690</v>
          </cell>
        </row>
        <row r="192">
          <cell r="B192">
            <v>2010</v>
          </cell>
          <cell r="C192" t="str">
            <v xml:space="preserve">Triịnh Quốc Long </v>
          </cell>
          <cell r="D192" t="str">
            <v>LT</v>
          </cell>
          <cell r="E192">
            <v>446</v>
          </cell>
          <cell r="F192">
            <v>466</v>
          </cell>
          <cell r="G192">
            <v>20</v>
          </cell>
          <cell r="H192">
            <v>10</v>
          </cell>
          <cell r="I192">
            <v>5973</v>
          </cell>
          <cell r="J192">
            <v>59730</v>
          </cell>
          <cell r="K192">
            <v>10</v>
          </cell>
          <cell r="L192">
            <v>7052.17</v>
          </cell>
          <cell r="M192">
            <v>70521.7</v>
          </cell>
          <cell r="N192">
            <v>0</v>
          </cell>
          <cell r="O192" t="str">
            <v/>
          </cell>
          <cell r="P192" t="str">
            <v/>
          </cell>
          <cell r="Q192">
            <v>0</v>
          </cell>
          <cell r="R192" t="str">
            <v/>
          </cell>
          <cell r="S192" t="str">
            <v/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130251.7</v>
          </cell>
          <cell r="AA192">
            <v>13025.17</v>
          </cell>
          <cell r="AB192">
            <v>6512.585</v>
          </cell>
          <cell r="AC192">
            <v>149789</v>
          </cell>
        </row>
        <row r="193">
          <cell r="B193">
            <v>2011</v>
          </cell>
          <cell r="C193" t="str">
            <v>Hoàng Thị Việt Nga</v>
          </cell>
          <cell r="D193" t="str">
            <v>LT</v>
          </cell>
          <cell r="E193">
            <v>308</v>
          </cell>
          <cell r="F193">
            <v>322</v>
          </cell>
          <cell r="G193">
            <v>14</v>
          </cell>
          <cell r="H193">
            <v>10</v>
          </cell>
          <cell r="I193">
            <v>5973</v>
          </cell>
          <cell r="J193">
            <v>59730</v>
          </cell>
          <cell r="K193">
            <v>4</v>
          </cell>
          <cell r="L193">
            <v>7052.17</v>
          </cell>
          <cell r="M193">
            <v>28208.68</v>
          </cell>
          <cell r="N193">
            <v>0</v>
          </cell>
          <cell r="O193" t="str">
            <v/>
          </cell>
          <cell r="P193" t="str">
            <v/>
          </cell>
          <cell r="Q193">
            <v>0</v>
          </cell>
          <cell r="R193" t="str">
            <v/>
          </cell>
          <cell r="S193" t="str">
            <v/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87938.68</v>
          </cell>
          <cell r="AA193">
            <v>8793.8680000000004</v>
          </cell>
          <cell r="AB193">
            <v>4396.9340000000002</v>
          </cell>
          <cell r="AC193">
            <v>101129</v>
          </cell>
        </row>
        <row r="194">
          <cell r="B194">
            <v>2101</v>
          </cell>
          <cell r="C194" t="str">
            <v>Đinh Thị Trang</v>
          </cell>
          <cell r="D194" t="str">
            <v>LT</v>
          </cell>
          <cell r="E194">
            <v>163</v>
          </cell>
          <cell r="F194">
            <v>168</v>
          </cell>
          <cell r="G194">
            <v>5</v>
          </cell>
          <cell r="H194">
            <v>5</v>
          </cell>
          <cell r="I194">
            <v>5973</v>
          </cell>
          <cell r="J194">
            <v>29865</v>
          </cell>
          <cell r="K194">
            <v>0</v>
          </cell>
          <cell r="L194" t="str">
            <v/>
          </cell>
          <cell r="M194" t="str">
            <v/>
          </cell>
          <cell r="N194">
            <v>0</v>
          </cell>
          <cell r="O194" t="str">
            <v/>
          </cell>
          <cell r="P194" t="str">
            <v/>
          </cell>
          <cell r="Q194">
            <v>0</v>
          </cell>
          <cell r="R194" t="str">
            <v/>
          </cell>
          <cell r="S194" t="str">
            <v/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29865</v>
          </cell>
          <cell r="AA194">
            <v>2986.5</v>
          </cell>
          <cell r="AB194">
            <v>1493.25</v>
          </cell>
          <cell r="AC194">
            <v>34345</v>
          </cell>
        </row>
        <row r="195">
          <cell r="B195">
            <v>2102</v>
          </cell>
          <cell r="C195" t="str">
            <v>Nguyễn Thị Lam Giang</v>
          </cell>
          <cell r="D195" t="str">
            <v>LT</v>
          </cell>
          <cell r="E195">
            <v>310</v>
          </cell>
          <cell r="F195">
            <v>320</v>
          </cell>
          <cell r="G195">
            <v>10</v>
          </cell>
          <cell r="H195">
            <v>10</v>
          </cell>
          <cell r="I195">
            <v>5973</v>
          </cell>
          <cell r="J195">
            <v>59730</v>
          </cell>
          <cell r="K195">
            <v>0</v>
          </cell>
          <cell r="L195" t="str">
            <v/>
          </cell>
          <cell r="M195" t="str">
            <v/>
          </cell>
          <cell r="N195">
            <v>0</v>
          </cell>
          <cell r="O195" t="str">
            <v/>
          </cell>
          <cell r="P195" t="str">
            <v/>
          </cell>
          <cell r="Q195">
            <v>0</v>
          </cell>
          <cell r="R195" t="str">
            <v/>
          </cell>
          <cell r="S195" t="str">
            <v/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59730</v>
          </cell>
          <cell r="AA195">
            <v>5973</v>
          </cell>
          <cell r="AB195">
            <v>2986.5</v>
          </cell>
          <cell r="AC195">
            <v>68690</v>
          </cell>
        </row>
        <row r="196">
          <cell r="B196">
            <v>2103</v>
          </cell>
          <cell r="C196" t="str">
            <v>Nguyễn Vân Anh</v>
          </cell>
          <cell r="D196" t="str">
            <v>LT</v>
          </cell>
          <cell r="E196">
            <v>33</v>
          </cell>
          <cell r="F196">
            <v>53</v>
          </cell>
          <cell r="G196">
            <v>20</v>
          </cell>
          <cell r="H196">
            <v>10</v>
          </cell>
          <cell r="I196">
            <v>5973</v>
          </cell>
          <cell r="J196">
            <v>59730</v>
          </cell>
          <cell r="K196">
            <v>10</v>
          </cell>
          <cell r="L196">
            <v>7052.17</v>
          </cell>
          <cell r="M196">
            <v>70521.7</v>
          </cell>
          <cell r="N196">
            <v>0</v>
          </cell>
          <cell r="O196" t="str">
            <v/>
          </cell>
          <cell r="P196" t="str">
            <v/>
          </cell>
          <cell r="Q196">
            <v>0</v>
          </cell>
          <cell r="R196" t="str">
            <v/>
          </cell>
          <cell r="S196" t="str">
            <v/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130251.7</v>
          </cell>
          <cell r="AA196">
            <v>13025.17</v>
          </cell>
          <cell r="AB196">
            <v>6512.585</v>
          </cell>
          <cell r="AC196">
            <v>149789</v>
          </cell>
        </row>
        <row r="197">
          <cell r="B197">
            <v>2104</v>
          </cell>
          <cell r="C197" t="str">
            <v>Đinh Thị Huệ</v>
          </cell>
          <cell r="D197" t="str">
            <v>LT</v>
          </cell>
          <cell r="E197">
            <v>415</v>
          </cell>
          <cell r="F197">
            <v>429</v>
          </cell>
          <cell r="G197">
            <v>14</v>
          </cell>
          <cell r="H197">
            <v>10</v>
          </cell>
          <cell r="I197">
            <v>5973</v>
          </cell>
          <cell r="J197">
            <v>59730</v>
          </cell>
          <cell r="K197">
            <v>4</v>
          </cell>
          <cell r="L197">
            <v>7052.17</v>
          </cell>
          <cell r="M197">
            <v>28208.68</v>
          </cell>
          <cell r="N197">
            <v>0</v>
          </cell>
          <cell r="O197" t="str">
            <v/>
          </cell>
          <cell r="P197" t="str">
            <v/>
          </cell>
          <cell r="Q197">
            <v>0</v>
          </cell>
          <cell r="R197" t="str">
            <v/>
          </cell>
          <cell r="S197" t="str">
            <v/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87938.68</v>
          </cell>
          <cell r="AA197">
            <v>8793.8680000000004</v>
          </cell>
          <cell r="AB197">
            <v>4396.9340000000002</v>
          </cell>
          <cell r="AC197">
            <v>101129</v>
          </cell>
        </row>
        <row r="198">
          <cell r="B198">
            <v>2105</v>
          </cell>
          <cell r="C198" t="str">
            <v>Trần Văn Lượng</v>
          </cell>
          <cell r="D198" t="str">
            <v>LT</v>
          </cell>
          <cell r="E198">
            <v>415</v>
          </cell>
          <cell r="F198">
            <v>425</v>
          </cell>
          <cell r="G198">
            <v>10</v>
          </cell>
          <cell r="H198">
            <v>10</v>
          </cell>
          <cell r="I198">
            <v>5973</v>
          </cell>
          <cell r="J198">
            <v>59730</v>
          </cell>
          <cell r="K198">
            <v>0</v>
          </cell>
          <cell r="L198" t="str">
            <v/>
          </cell>
          <cell r="M198" t="str">
            <v/>
          </cell>
          <cell r="N198">
            <v>0</v>
          </cell>
          <cell r="O198" t="str">
            <v/>
          </cell>
          <cell r="P198" t="str">
            <v/>
          </cell>
          <cell r="Q198">
            <v>0</v>
          </cell>
          <cell r="R198" t="str">
            <v/>
          </cell>
          <cell r="S198" t="str">
            <v/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59730</v>
          </cell>
          <cell r="AA198">
            <v>5973</v>
          </cell>
          <cell r="AB198">
            <v>2986.5</v>
          </cell>
          <cell r="AC198">
            <v>68690</v>
          </cell>
        </row>
        <row r="199">
          <cell r="B199">
            <v>2106</v>
          </cell>
          <cell r="C199" t="str">
            <v>Phạm Thế Hùng</v>
          </cell>
          <cell r="D199" t="str">
            <v>LT</v>
          </cell>
          <cell r="E199">
            <v>383</v>
          </cell>
          <cell r="F199">
            <v>398</v>
          </cell>
          <cell r="G199">
            <v>15</v>
          </cell>
          <cell r="H199">
            <v>10</v>
          </cell>
          <cell r="I199">
            <v>5973</v>
          </cell>
          <cell r="J199">
            <v>59730</v>
          </cell>
          <cell r="K199">
            <v>5</v>
          </cell>
          <cell r="L199">
            <v>7052.17</v>
          </cell>
          <cell r="M199">
            <v>35260.85</v>
          </cell>
          <cell r="N199">
            <v>0</v>
          </cell>
          <cell r="O199" t="str">
            <v/>
          </cell>
          <cell r="P199" t="str">
            <v/>
          </cell>
          <cell r="Q199">
            <v>0</v>
          </cell>
          <cell r="R199" t="str">
            <v/>
          </cell>
          <cell r="S199" t="str">
            <v/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94990.85</v>
          </cell>
          <cell r="AA199">
            <v>9499.0850000000009</v>
          </cell>
          <cell r="AB199">
            <v>4749.5425000000005</v>
          </cell>
          <cell r="AC199">
            <v>109239</v>
          </cell>
        </row>
        <row r="200">
          <cell r="B200">
            <v>2107</v>
          </cell>
          <cell r="C200" t="str">
            <v>Nguyễn Việt Hưng</v>
          </cell>
          <cell r="D200" t="str">
            <v>LT</v>
          </cell>
          <cell r="E200">
            <v>285</v>
          </cell>
          <cell r="F200">
            <v>294</v>
          </cell>
          <cell r="G200">
            <v>9</v>
          </cell>
          <cell r="H200">
            <v>9</v>
          </cell>
          <cell r="I200">
            <v>5973</v>
          </cell>
          <cell r="J200">
            <v>53757</v>
          </cell>
          <cell r="K200">
            <v>0</v>
          </cell>
          <cell r="L200" t="str">
            <v/>
          </cell>
          <cell r="M200" t="str">
            <v/>
          </cell>
          <cell r="N200">
            <v>0</v>
          </cell>
          <cell r="O200" t="str">
            <v/>
          </cell>
          <cell r="P200" t="str">
            <v/>
          </cell>
          <cell r="Q200">
            <v>0</v>
          </cell>
          <cell r="R200" t="str">
            <v/>
          </cell>
          <cell r="S200" t="str">
            <v/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53757</v>
          </cell>
          <cell r="AA200">
            <v>5375.7000000000007</v>
          </cell>
          <cell r="AB200">
            <v>2687.8500000000004</v>
          </cell>
          <cell r="AC200">
            <v>61821</v>
          </cell>
        </row>
        <row r="201">
          <cell r="B201">
            <v>2108</v>
          </cell>
          <cell r="C201" t="str">
            <v>Nguyễn Văn Tiến</v>
          </cell>
          <cell r="D201" t="str">
            <v>LT</v>
          </cell>
          <cell r="E201">
            <v>98</v>
          </cell>
          <cell r="F201">
            <v>107</v>
          </cell>
          <cell r="G201">
            <v>9</v>
          </cell>
          <cell r="H201">
            <v>9</v>
          </cell>
          <cell r="I201">
            <v>5973</v>
          </cell>
          <cell r="J201">
            <v>53757</v>
          </cell>
          <cell r="K201">
            <v>0</v>
          </cell>
          <cell r="L201" t="str">
            <v/>
          </cell>
          <cell r="M201" t="str">
            <v/>
          </cell>
          <cell r="N201">
            <v>0</v>
          </cell>
          <cell r="O201" t="str">
            <v/>
          </cell>
          <cell r="P201" t="str">
            <v/>
          </cell>
          <cell r="Q201">
            <v>0</v>
          </cell>
          <cell r="R201" t="str">
            <v/>
          </cell>
          <cell r="S201" t="str">
            <v/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53757</v>
          </cell>
          <cell r="AA201">
            <v>5375.7000000000007</v>
          </cell>
          <cell r="AB201">
            <v>2687.8500000000004</v>
          </cell>
          <cell r="AC201">
            <v>61821</v>
          </cell>
        </row>
        <row r="202">
          <cell r="B202">
            <v>2109</v>
          </cell>
          <cell r="C202" t="str">
            <v>Phạm Thị Phúc Phương</v>
          </cell>
          <cell r="D202" t="str">
            <v>LT</v>
          </cell>
          <cell r="E202">
            <v>723</v>
          </cell>
          <cell r="F202">
            <v>743</v>
          </cell>
          <cell r="G202">
            <v>20</v>
          </cell>
          <cell r="H202">
            <v>10</v>
          </cell>
          <cell r="I202">
            <v>5973</v>
          </cell>
          <cell r="J202">
            <v>59730</v>
          </cell>
          <cell r="K202">
            <v>10</v>
          </cell>
          <cell r="L202">
            <v>7052.17</v>
          </cell>
          <cell r="M202">
            <v>70521.7</v>
          </cell>
          <cell r="N202">
            <v>0</v>
          </cell>
          <cell r="O202" t="str">
            <v/>
          </cell>
          <cell r="P202" t="str">
            <v/>
          </cell>
          <cell r="Q202">
            <v>0</v>
          </cell>
          <cell r="R202" t="str">
            <v/>
          </cell>
          <cell r="S202" t="str">
            <v/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130251.7</v>
          </cell>
          <cell r="AA202">
            <v>13025.17</v>
          </cell>
          <cell r="AB202">
            <v>6512.585</v>
          </cell>
          <cell r="AC202">
            <v>149789</v>
          </cell>
        </row>
        <row r="203">
          <cell r="B203">
            <v>2110</v>
          </cell>
          <cell r="C203" t="str">
            <v xml:space="preserve">Ngô Thị lan Phương </v>
          </cell>
          <cell r="D203" t="str">
            <v>LT</v>
          </cell>
          <cell r="E203">
            <v>461</v>
          </cell>
          <cell r="F203">
            <v>476</v>
          </cell>
          <cell r="G203">
            <v>15</v>
          </cell>
          <cell r="H203">
            <v>10</v>
          </cell>
          <cell r="I203">
            <v>5973</v>
          </cell>
          <cell r="J203">
            <v>59730</v>
          </cell>
          <cell r="K203">
            <v>5</v>
          </cell>
          <cell r="L203">
            <v>7052.17</v>
          </cell>
          <cell r="M203">
            <v>35260.85</v>
          </cell>
          <cell r="N203">
            <v>0</v>
          </cell>
          <cell r="O203" t="str">
            <v/>
          </cell>
          <cell r="P203" t="str">
            <v/>
          </cell>
          <cell r="Q203">
            <v>0</v>
          </cell>
          <cell r="R203" t="str">
            <v/>
          </cell>
          <cell r="S203" t="str">
            <v/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94990.85</v>
          </cell>
          <cell r="AA203">
            <v>9499.0850000000009</v>
          </cell>
          <cell r="AB203">
            <v>4749.5425000000005</v>
          </cell>
          <cell r="AC203">
            <v>109239</v>
          </cell>
        </row>
        <row r="204">
          <cell r="B204">
            <v>2111</v>
          </cell>
          <cell r="C204" t="str">
            <v xml:space="preserve">Lê Thị Xuân Hà </v>
          </cell>
          <cell r="D204" t="str">
            <v>LT</v>
          </cell>
          <cell r="E204">
            <v>256</v>
          </cell>
          <cell r="F204">
            <v>263</v>
          </cell>
          <cell r="G204">
            <v>7</v>
          </cell>
          <cell r="H204">
            <v>7</v>
          </cell>
          <cell r="I204">
            <v>5973</v>
          </cell>
          <cell r="J204">
            <v>41811</v>
          </cell>
          <cell r="K204">
            <v>0</v>
          </cell>
          <cell r="L204" t="str">
            <v/>
          </cell>
          <cell r="M204" t="str">
            <v/>
          </cell>
          <cell r="N204">
            <v>0</v>
          </cell>
          <cell r="O204" t="str">
            <v/>
          </cell>
          <cell r="P204" t="str">
            <v/>
          </cell>
          <cell r="Q204">
            <v>0</v>
          </cell>
          <cell r="R204" t="str">
            <v/>
          </cell>
          <cell r="S204" t="str">
            <v/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41811</v>
          </cell>
          <cell r="AA204">
            <v>4181.1000000000004</v>
          </cell>
          <cell r="AB204">
            <v>2090.5500000000002</v>
          </cell>
          <cell r="AC204">
            <v>48083</v>
          </cell>
        </row>
        <row r="205">
          <cell r="B205">
            <v>2201</v>
          </cell>
          <cell r="C205" t="str">
            <v>Lại Công Thành</v>
          </cell>
          <cell r="D205" t="str">
            <v>LT</v>
          </cell>
          <cell r="E205">
            <v>598</v>
          </cell>
          <cell r="F205">
            <v>617</v>
          </cell>
          <cell r="G205">
            <v>19</v>
          </cell>
          <cell r="H205">
            <v>10</v>
          </cell>
          <cell r="I205">
            <v>5973</v>
          </cell>
          <cell r="J205">
            <v>59730</v>
          </cell>
          <cell r="K205">
            <v>9</v>
          </cell>
          <cell r="L205">
            <v>7052.17</v>
          </cell>
          <cell r="M205">
            <v>63469.53</v>
          </cell>
          <cell r="N205">
            <v>0</v>
          </cell>
          <cell r="O205" t="str">
            <v/>
          </cell>
          <cell r="P205" t="str">
            <v/>
          </cell>
          <cell r="Q205">
            <v>0</v>
          </cell>
          <cell r="R205" t="str">
            <v/>
          </cell>
          <cell r="S205" t="str">
            <v/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123199.53</v>
          </cell>
          <cell r="AA205">
            <v>12319.953000000001</v>
          </cell>
          <cell r="AB205">
            <v>6159.9765000000007</v>
          </cell>
          <cell r="AC205">
            <v>141679</v>
          </cell>
        </row>
        <row r="206">
          <cell r="B206">
            <v>2202</v>
          </cell>
          <cell r="C206" t="str">
            <v>Trần Thị Xuân</v>
          </cell>
          <cell r="D206" t="str">
            <v>LT</v>
          </cell>
          <cell r="E206">
            <v>588</v>
          </cell>
          <cell r="F206">
            <v>605</v>
          </cell>
          <cell r="G206">
            <v>17</v>
          </cell>
          <cell r="H206">
            <v>10</v>
          </cell>
          <cell r="I206">
            <v>5973</v>
          </cell>
          <cell r="J206">
            <v>59730</v>
          </cell>
          <cell r="K206">
            <v>7</v>
          </cell>
          <cell r="L206">
            <v>7052.17</v>
          </cell>
          <cell r="M206">
            <v>49365.19</v>
          </cell>
          <cell r="N206">
            <v>0</v>
          </cell>
          <cell r="O206" t="str">
            <v/>
          </cell>
          <cell r="P206" t="str">
            <v/>
          </cell>
          <cell r="Q206">
            <v>0</v>
          </cell>
          <cell r="R206" t="str">
            <v/>
          </cell>
          <cell r="S206" t="str">
            <v/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109095.19</v>
          </cell>
          <cell r="AA206">
            <v>10909.519</v>
          </cell>
          <cell r="AB206">
            <v>5454.7595000000001</v>
          </cell>
          <cell r="AC206">
            <v>125459</v>
          </cell>
        </row>
        <row r="207">
          <cell r="B207">
            <v>2203</v>
          </cell>
          <cell r="C207" t="str">
            <v>Nguyễn Đắc Xuân Duy</v>
          </cell>
          <cell r="D207" t="str">
            <v>LT</v>
          </cell>
          <cell r="E207">
            <v>395</v>
          </cell>
          <cell r="F207">
            <v>401</v>
          </cell>
          <cell r="G207">
            <v>6</v>
          </cell>
          <cell r="H207">
            <v>6</v>
          </cell>
          <cell r="I207">
            <v>5973</v>
          </cell>
          <cell r="J207">
            <v>35838</v>
          </cell>
          <cell r="K207">
            <v>0</v>
          </cell>
          <cell r="L207" t="str">
            <v/>
          </cell>
          <cell r="M207" t="str">
            <v/>
          </cell>
          <cell r="N207">
            <v>0</v>
          </cell>
          <cell r="O207" t="str">
            <v/>
          </cell>
          <cell r="P207" t="str">
            <v/>
          </cell>
          <cell r="Q207">
            <v>0</v>
          </cell>
          <cell r="R207" t="str">
            <v/>
          </cell>
          <cell r="S207" t="str">
            <v/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35838</v>
          </cell>
          <cell r="AA207">
            <v>3583.8</v>
          </cell>
          <cell r="AB207">
            <v>1791.9</v>
          </cell>
          <cell r="AC207">
            <v>41214</v>
          </cell>
        </row>
        <row r="208">
          <cell r="B208">
            <v>2204</v>
          </cell>
          <cell r="C208" t="str">
            <v>Nguyễn Tiến Công</v>
          </cell>
          <cell r="D208" t="str">
            <v>LT</v>
          </cell>
          <cell r="E208">
            <v>368</v>
          </cell>
          <cell r="F208">
            <v>384</v>
          </cell>
          <cell r="G208">
            <v>16</v>
          </cell>
          <cell r="H208">
            <v>10</v>
          </cell>
          <cell r="I208">
            <v>5973</v>
          </cell>
          <cell r="J208">
            <v>59730</v>
          </cell>
          <cell r="K208">
            <v>6</v>
          </cell>
          <cell r="L208">
            <v>7052.17</v>
          </cell>
          <cell r="M208">
            <v>42313.020000000004</v>
          </cell>
          <cell r="N208">
            <v>0</v>
          </cell>
          <cell r="O208" t="str">
            <v/>
          </cell>
          <cell r="P208" t="str">
            <v/>
          </cell>
          <cell r="Q208">
            <v>0</v>
          </cell>
          <cell r="R208" t="str">
            <v/>
          </cell>
          <cell r="S208" t="str">
            <v/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102043.02</v>
          </cell>
          <cell r="AA208">
            <v>10204.302000000001</v>
          </cell>
          <cell r="AB208">
            <v>5102.1510000000007</v>
          </cell>
          <cell r="AC208">
            <v>117349</v>
          </cell>
        </row>
        <row r="209">
          <cell r="B209">
            <v>2205</v>
          </cell>
          <cell r="C209" t="str">
            <v>Nguyễn Thị Thanh</v>
          </cell>
          <cell r="D209" t="str">
            <v>LT</v>
          </cell>
          <cell r="E209">
            <v>152</v>
          </cell>
          <cell r="F209">
            <v>162</v>
          </cell>
          <cell r="G209">
            <v>10</v>
          </cell>
          <cell r="H209">
            <v>10</v>
          </cell>
          <cell r="I209">
            <v>5973</v>
          </cell>
          <cell r="J209">
            <v>59730</v>
          </cell>
          <cell r="K209">
            <v>0</v>
          </cell>
          <cell r="L209" t="str">
            <v/>
          </cell>
          <cell r="M209" t="str">
            <v/>
          </cell>
          <cell r="N209">
            <v>0</v>
          </cell>
          <cell r="O209" t="str">
            <v/>
          </cell>
          <cell r="P209" t="str">
            <v/>
          </cell>
          <cell r="Q209">
            <v>0</v>
          </cell>
          <cell r="R209" t="str">
            <v/>
          </cell>
          <cell r="S209" t="str">
            <v/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59730</v>
          </cell>
          <cell r="AA209">
            <v>5973</v>
          </cell>
          <cell r="AB209">
            <v>2986.5</v>
          </cell>
          <cell r="AC209">
            <v>68690</v>
          </cell>
        </row>
        <row r="210">
          <cell r="B210">
            <v>2206</v>
          </cell>
          <cell r="C210" t="str">
            <v>Nguyễn Văn Chiến</v>
          </cell>
          <cell r="D210" t="str">
            <v>LT</v>
          </cell>
          <cell r="E210">
            <v>372</v>
          </cell>
          <cell r="F210">
            <v>383</v>
          </cell>
          <cell r="G210">
            <v>11</v>
          </cell>
          <cell r="H210">
            <v>10</v>
          </cell>
          <cell r="I210">
            <v>5973</v>
          </cell>
          <cell r="J210">
            <v>59730</v>
          </cell>
          <cell r="K210">
            <v>1</v>
          </cell>
          <cell r="L210">
            <v>7052.17</v>
          </cell>
          <cell r="M210">
            <v>7052.17</v>
          </cell>
          <cell r="N210">
            <v>0</v>
          </cell>
          <cell r="O210" t="str">
            <v/>
          </cell>
          <cell r="P210" t="str">
            <v/>
          </cell>
          <cell r="Q210">
            <v>0</v>
          </cell>
          <cell r="R210" t="str">
            <v/>
          </cell>
          <cell r="S210" t="str">
            <v/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66782.17</v>
          </cell>
          <cell r="AA210">
            <v>6678.2170000000006</v>
          </cell>
          <cell r="AB210">
            <v>3339.1085000000003</v>
          </cell>
          <cell r="AC210">
            <v>76799</v>
          </cell>
        </row>
        <row r="211">
          <cell r="B211">
            <v>2207</v>
          </cell>
          <cell r="C211" t="str">
            <v>Nguyễn Thị Hằng</v>
          </cell>
          <cell r="D211" t="str">
            <v>LT</v>
          </cell>
          <cell r="E211">
            <v>246</v>
          </cell>
          <cell r="F211">
            <v>252</v>
          </cell>
          <cell r="G211">
            <v>6</v>
          </cell>
          <cell r="H211">
            <v>6</v>
          </cell>
          <cell r="I211">
            <v>5973</v>
          </cell>
          <cell r="J211">
            <v>35838</v>
          </cell>
          <cell r="K211">
            <v>0</v>
          </cell>
          <cell r="L211" t="str">
            <v/>
          </cell>
          <cell r="M211" t="str">
            <v/>
          </cell>
          <cell r="N211">
            <v>0</v>
          </cell>
          <cell r="O211" t="str">
            <v/>
          </cell>
          <cell r="P211" t="str">
            <v/>
          </cell>
          <cell r="Q211">
            <v>0</v>
          </cell>
          <cell r="R211" t="str">
            <v/>
          </cell>
          <cell r="S211" t="str">
            <v/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35838</v>
          </cell>
          <cell r="AA211">
            <v>3583.8</v>
          </cell>
          <cell r="AB211">
            <v>1791.9</v>
          </cell>
          <cell r="AC211">
            <v>41214</v>
          </cell>
        </row>
        <row r="212">
          <cell r="B212">
            <v>2208</v>
          </cell>
          <cell r="C212" t="str">
            <v>Nguyễn Thị Thúy Hường</v>
          </cell>
          <cell r="D212" t="str">
            <v>LT</v>
          </cell>
          <cell r="E212">
            <v>183</v>
          </cell>
          <cell r="F212">
            <v>187</v>
          </cell>
          <cell r="G212">
            <v>4</v>
          </cell>
          <cell r="H212">
            <v>4</v>
          </cell>
          <cell r="I212">
            <v>5973</v>
          </cell>
          <cell r="J212">
            <v>23892</v>
          </cell>
          <cell r="K212">
            <v>0</v>
          </cell>
          <cell r="L212" t="str">
            <v/>
          </cell>
          <cell r="M212" t="str">
            <v/>
          </cell>
          <cell r="N212">
            <v>0</v>
          </cell>
          <cell r="O212" t="str">
            <v/>
          </cell>
          <cell r="P212" t="str">
            <v/>
          </cell>
          <cell r="Q212">
            <v>0</v>
          </cell>
          <cell r="R212" t="str">
            <v/>
          </cell>
          <cell r="S212" t="str">
            <v/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23892</v>
          </cell>
          <cell r="AA212">
            <v>2389.2000000000003</v>
          </cell>
          <cell r="AB212">
            <v>1194.6000000000001</v>
          </cell>
          <cell r="AC212">
            <v>27476</v>
          </cell>
        </row>
        <row r="213">
          <cell r="B213">
            <v>2209</v>
          </cell>
          <cell r="C213" t="str">
            <v xml:space="preserve">Nguyễn Đức Hà
</v>
          </cell>
          <cell r="D213" t="str">
            <v>LT</v>
          </cell>
          <cell r="E213">
            <v>151</v>
          </cell>
          <cell r="F213">
            <v>156</v>
          </cell>
          <cell r="G213">
            <v>5</v>
          </cell>
          <cell r="H213">
            <v>5</v>
          </cell>
          <cell r="I213">
            <v>5973</v>
          </cell>
          <cell r="J213">
            <v>29865</v>
          </cell>
          <cell r="K213">
            <v>0</v>
          </cell>
          <cell r="L213" t="str">
            <v/>
          </cell>
          <cell r="M213" t="str">
            <v/>
          </cell>
          <cell r="N213">
            <v>0</v>
          </cell>
          <cell r="O213" t="str">
            <v/>
          </cell>
          <cell r="P213" t="str">
            <v/>
          </cell>
          <cell r="Q213">
            <v>0</v>
          </cell>
          <cell r="R213" t="str">
            <v/>
          </cell>
          <cell r="S213" t="str">
            <v/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29865</v>
          </cell>
          <cell r="AA213">
            <v>2986.5</v>
          </cell>
          <cell r="AB213">
            <v>1493.25</v>
          </cell>
          <cell r="AC213">
            <v>34345</v>
          </cell>
        </row>
        <row r="214">
          <cell r="B214">
            <v>2210</v>
          </cell>
          <cell r="C214" t="str">
            <v>Lê Thị Phi</v>
          </cell>
          <cell r="D214" t="str">
            <v>LT</v>
          </cell>
          <cell r="E214">
            <v>323</v>
          </cell>
          <cell r="F214">
            <v>331</v>
          </cell>
          <cell r="G214">
            <v>8</v>
          </cell>
          <cell r="H214">
            <v>8</v>
          </cell>
          <cell r="I214">
            <v>5973</v>
          </cell>
          <cell r="J214">
            <v>47784</v>
          </cell>
          <cell r="K214">
            <v>0</v>
          </cell>
          <cell r="L214" t="str">
            <v/>
          </cell>
          <cell r="M214" t="str">
            <v/>
          </cell>
          <cell r="N214">
            <v>0</v>
          </cell>
          <cell r="O214" t="str">
            <v/>
          </cell>
          <cell r="P214" t="str">
            <v/>
          </cell>
          <cell r="Q214">
            <v>0</v>
          </cell>
          <cell r="R214" t="str">
            <v/>
          </cell>
          <cell r="S214" t="str">
            <v/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47784</v>
          </cell>
          <cell r="AA214">
            <v>4778.4000000000005</v>
          </cell>
          <cell r="AB214">
            <v>2389.2000000000003</v>
          </cell>
          <cell r="AC214">
            <v>54952</v>
          </cell>
        </row>
        <row r="215">
          <cell r="B215">
            <v>2301</v>
          </cell>
          <cell r="C215" t="str">
            <v xml:space="preserve">Phạm Yến Nhi </v>
          </cell>
          <cell r="D215" t="str">
            <v>LT</v>
          </cell>
          <cell r="E215">
            <v>387</v>
          </cell>
          <cell r="F215">
            <v>400</v>
          </cell>
          <cell r="G215">
            <v>13</v>
          </cell>
          <cell r="H215">
            <v>10</v>
          </cell>
          <cell r="I215">
            <v>5973</v>
          </cell>
          <cell r="J215">
            <v>59730</v>
          </cell>
          <cell r="K215">
            <v>3</v>
          </cell>
          <cell r="L215">
            <v>7052.17</v>
          </cell>
          <cell r="M215">
            <v>21156.510000000002</v>
          </cell>
          <cell r="N215">
            <v>0</v>
          </cell>
          <cell r="O215" t="str">
            <v/>
          </cell>
          <cell r="P215" t="str">
            <v/>
          </cell>
          <cell r="Q215">
            <v>0</v>
          </cell>
          <cell r="R215" t="str">
            <v/>
          </cell>
          <cell r="S215" t="str">
            <v/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80886.510000000009</v>
          </cell>
          <cell r="AA215">
            <v>8088.6510000000017</v>
          </cell>
          <cell r="AB215">
            <v>4044.3255000000008</v>
          </cell>
          <cell r="AC215">
            <v>93019</v>
          </cell>
        </row>
        <row r="216">
          <cell r="B216">
            <v>2302</v>
          </cell>
          <cell r="C216" t="str">
            <v>Đặng Thị Kiều Vân</v>
          </cell>
          <cell r="D216" t="str">
            <v>LT</v>
          </cell>
          <cell r="E216">
            <v>45</v>
          </cell>
          <cell r="F216">
            <v>57</v>
          </cell>
          <cell r="G216">
            <v>12</v>
          </cell>
          <cell r="H216">
            <v>10</v>
          </cell>
          <cell r="I216">
            <v>5973</v>
          </cell>
          <cell r="J216">
            <v>59730</v>
          </cell>
          <cell r="K216">
            <v>2</v>
          </cell>
          <cell r="L216">
            <v>7052.17</v>
          </cell>
          <cell r="M216">
            <v>14104.34</v>
          </cell>
          <cell r="N216">
            <v>0</v>
          </cell>
          <cell r="O216" t="str">
            <v/>
          </cell>
          <cell r="P216" t="str">
            <v/>
          </cell>
          <cell r="Q216">
            <v>0</v>
          </cell>
          <cell r="R216" t="str">
            <v/>
          </cell>
          <cell r="S216" t="str">
            <v/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73834.34</v>
          </cell>
          <cell r="AA216">
            <v>7383.4340000000002</v>
          </cell>
          <cell r="AB216">
            <v>3691.7170000000001</v>
          </cell>
          <cell r="AC216">
            <v>84909</v>
          </cell>
        </row>
        <row r="217">
          <cell r="B217">
            <v>2303</v>
          </cell>
          <cell r="C217" t="str">
            <v>Đào Thanh Tùng</v>
          </cell>
          <cell r="D217" t="str">
            <v>LT</v>
          </cell>
          <cell r="E217">
            <v>459</v>
          </cell>
          <cell r="F217">
            <v>466</v>
          </cell>
          <cell r="G217">
            <v>7</v>
          </cell>
          <cell r="H217">
            <v>7</v>
          </cell>
          <cell r="I217">
            <v>5973</v>
          </cell>
          <cell r="J217">
            <v>41811</v>
          </cell>
          <cell r="K217">
            <v>0</v>
          </cell>
          <cell r="L217" t="str">
            <v/>
          </cell>
          <cell r="M217" t="str">
            <v/>
          </cell>
          <cell r="N217">
            <v>0</v>
          </cell>
          <cell r="O217" t="str">
            <v/>
          </cell>
          <cell r="P217" t="str">
            <v/>
          </cell>
          <cell r="Q217">
            <v>0</v>
          </cell>
          <cell r="R217" t="str">
            <v/>
          </cell>
          <cell r="S217" t="str">
            <v/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41811</v>
          </cell>
          <cell r="AA217">
            <v>4181.1000000000004</v>
          </cell>
          <cell r="AB217">
            <v>2090.5500000000002</v>
          </cell>
          <cell r="AC217">
            <v>48083</v>
          </cell>
        </row>
        <row r="218">
          <cell r="B218">
            <v>2304</v>
          </cell>
          <cell r="C218" t="str">
            <v>Hoàng Tiến Hường</v>
          </cell>
          <cell r="D218" t="str">
            <v>LT</v>
          </cell>
          <cell r="E218">
            <v>68</v>
          </cell>
          <cell r="F218">
            <v>71</v>
          </cell>
          <cell r="G218">
            <v>3</v>
          </cell>
          <cell r="H218">
            <v>3</v>
          </cell>
          <cell r="I218">
            <v>5973</v>
          </cell>
          <cell r="J218">
            <v>17919</v>
          </cell>
          <cell r="K218">
            <v>0</v>
          </cell>
          <cell r="L218" t="str">
            <v/>
          </cell>
          <cell r="M218" t="str">
            <v/>
          </cell>
          <cell r="N218">
            <v>0</v>
          </cell>
          <cell r="O218" t="str">
            <v/>
          </cell>
          <cell r="P218" t="str">
            <v/>
          </cell>
          <cell r="Q218">
            <v>0</v>
          </cell>
          <cell r="R218" t="str">
            <v/>
          </cell>
          <cell r="S218" t="str">
            <v/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17919</v>
          </cell>
          <cell r="AA218">
            <v>1791.9</v>
          </cell>
          <cell r="AB218">
            <v>895.95</v>
          </cell>
          <cell r="AC218">
            <v>20607</v>
          </cell>
        </row>
        <row r="219">
          <cell r="B219">
            <v>2305</v>
          </cell>
          <cell r="C219" t="str">
            <v xml:space="preserve">Nguyễn Thị Sinh </v>
          </cell>
          <cell r="D219" t="str">
            <v>LT</v>
          </cell>
          <cell r="E219">
            <v>233</v>
          </cell>
          <cell r="F219">
            <v>241</v>
          </cell>
          <cell r="G219">
            <v>8</v>
          </cell>
          <cell r="H219">
            <v>8</v>
          </cell>
          <cell r="I219">
            <v>5973</v>
          </cell>
          <cell r="J219">
            <v>47784</v>
          </cell>
          <cell r="K219">
            <v>0</v>
          </cell>
          <cell r="L219" t="str">
            <v/>
          </cell>
          <cell r="M219" t="str">
            <v/>
          </cell>
          <cell r="N219">
            <v>0</v>
          </cell>
          <cell r="O219" t="str">
            <v/>
          </cell>
          <cell r="P219" t="str">
            <v/>
          </cell>
          <cell r="Q219">
            <v>0</v>
          </cell>
          <cell r="R219" t="str">
            <v/>
          </cell>
          <cell r="S219" t="str">
            <v/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47784</v>
          </cell>
          <cell r="AA219">
            <v>4778.4000000000005</v>
          </cell>
          <cell r="AB219">
            <v>2389.2000000000003</v>
          </cell>
          <cell r="AC219">
            <v>54952</v>
          </cell>
        </row>
        <row r="220">
          <cell r="B220">
            <v>2306</v>
          </cell>
          <cell r="C220" t="str">
            <v>NguyễnThiên Ân</v>
          </cell>
          <cell r="D220" t="str">
            <v>LT</v>
          </cell>
          <cell r="E220">
            <v>338</v>
          </cell>
          <cell r="F220">
            <v>349</v>
          </cell>
          <cell r="G220">
            <v>11</v>
          </cell>
          <cell r="H220">
            <v>10</v>
          </cell>
          <cell r="I220">
            <v>5973</v>
          </cell>
          <cell r="J220">
            <v>59730</v>
          </cell>
          <cell r="K220">
            <v>1</v>
          </cell>
          <cell r="L220">
            <v>7052.17</v>
          </cell>
          <cell r="M220">
            <v>7052.17</v>
          </cell>
          <cell r="N220">
            <v>0</v>
          </cell>
          <cell r="O220" t="str">
            <v/>
          </cell>
          <cell r="P220" t="str">
            <v/>
          </cell>
          <cell r="Q220">
            <v>0</v>
          </cell>
          <cell r="R220" t="str">
            <v/>
          </cell>
          <cell r="S220" t="str">
            <v/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66782.17</v>
          </cell>
          <cell r="AA220">
            <v>6678.2170000000006</v>
          </cell>
          <cell r="AB220">
            <v>3339.1085000000003</v>
          </cell>
          <cell r="AC220">
            <v>76799</v>
          </cell>
        </row>
        <row r="221">
          <cell r="B221">
            <v>2307</v>
          </cell>
          <cell r="C221" t="str">
            <v xml:space="preserve">Hoàng Thanh Hà </v>
          </cell>
          <cell r="D221" t="str">
            <v>LT</v>
          </cell>
          <cell r="E221">
            <v>223</v>
          </cell>
          <cell r="F221">
            <v>228</v>
          </cell>
          <cell r="G221">
            <v>5</v>
          </cell>
          <cell r="H221">
            <v>5</v>
          </cell>
          <cell r="I221">
            <v>5973</v>
          </cell>
          <cell r="J221">
            <v>29865</v>
          </cell>
          <cell r="K221">
            <v>0</v>
          </cell>
          <cell r="L221" t="str">
            <v/>
          </cell>
          <cell r="M221" t="str">
            <v/>
          </cell>
          <cell r="N221">
            <v>0</v>
          </cell>
          <cell r="O221" t="str">
            <v/>
          </cell>
          <cell r="P221" t="str">
            <v/>
          </cell>
          <cell r="Q221">
            <v>0</v>
          </cell>
          <cell r="R221" t="str">
            <v/>
          </cell>
          <cell r="S221" t="str">
            <v/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29865</v>
          </cell>
          <cell r="AA221">
            <v>2986.5</v>
          </cell>
          <cell r="AB221">
            <v>1493.25</v>
          </cell>
          <cell r="AC221">
            <v>34345</v>
          </cell>
        </row>
        <row r="222">
          <cell r="B222">
            <v>2308</v>
          </cell>
          <cell r="C222" t="str">
            <v>Trần Duy Mạnh</v>
          </cell>
          <cell r="D222" t="str">
            <v>LT</v>
          </cell>
          <cell r="E222">
            <v>598</v>
          </cell>
          <cell r="F222">
            <v>613</v>
          </cell>
          <cell r="G222">
            <v>15</v>
          </cell>
          <cell r="H222">
            <v>10</v>
          </cell>
          <cell r="I222">
            <v>5973</v>
          </cell>
          <cell r="J222">
            <v>59730</v>
          </cell>
          <cell r="K222">
            <v>5</v>
          </cell>
          <cell r="L222">
            <v>7052.17</v>
          </cell>
          <cell r="M222">
            <v>35260.85</v>
          </cell>
          <cell r="N222">
            <v>0</v>
          </cell>
          <cell r="O222" t="str">
            <v/>
          </cell>
          <cell r="P222" t="str">
            <v/>
          </cell>
          <cell r="Q222">
            <v>0</v>
          </cell>
          <cell r="R222" t="str">
            <v/>
          </cell>
          <cell r="S222" t="str">
            <v/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94990.85</v>
          </cell>
          <cell r="AA222">
            <v>9499.0850000000009</v>
          </cell>
          <cell r="AB222">
            <v>4749.5425000000005</v>
          </cell>
          <cell r="AC222">
            <v>109239</v>
          </cell>
        </row>
        <row r="223">
          <cell r="B223">
            <v>2309</v>
          </cell>
          <cell r="C223" t="str">
            <v>Đặng Thị Thanh Huyền</v>
          </cell>
          <cell r="D223" t="str">
            <v>LT</v>
          </cell>
          <cell r="E223">
            <v>185</v>
          </cell>
          <cell r="F223">
            <v>192</v>
          </cell>
          <cell r="G223">
            <v>7</v>
          </cell>
          <cell r="H223">
            <v>7</v>
          </cell>
          <cell r="I223">
            <v>5973</v>
          </cell>
          <cell r="J223">
            <v>41811</v>
          </cell>
          <cell r="K223">
            <v>0</v>
          </cell>
          <cell r="L223" t="str">
            <v/>
          </cell>
          <cell r="M223" t="str">
            <v/>
          </cell>
          <cell r="N223">
            <v>0</v>
          </cell>
          <cell r="O223" t="str">
            <v/>
          </cell>
          <cell r="P223" t="str">
            <v/>
          </cell>
          <cell r="Q223">
            <v>0</v>
          </cell>
          <cell r="R223" t="str">
            <v/>
          </cell>
          <cell r="S223" t="str">
            <v/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41811</v>
          </cell>
          <cell r="AA223">
            <v>4181.1000000000004</v>
          </cell>
          <cell r="AB223">
            <v>2090.5500000000002</v>
          </cell>
          <cell r="AC223">
            <v>48083</v>
          </cell>
        </row>
        <row r="224">
          <cell r="B224">
            <v>2310</v>
          </cell>
          <cell r="C224" t="str">
            <v>Nguyễn Thị Thúy Hải</v>
          </cell>
          <cell r="D224" t="str">
            <v>LT</v>
          </cell>
          <cell r="E224">
            <v>255</v>
          </cell>
          <cell r="F224">
            <v>261</v>
          </cell>
          <cell r="G224">
            <v>6</v>
          </cell>
          <cell r="H224">
            <v>6</v>
          </cell>
          <cell r="I224">
            <v>5973</v>
          </cell>
          <cell r="J224">
            <v>35838</v>
          </cell>
          <cell r="K224">
            <v>0</v>
          </cell>
          <cell r="L224" t="str">
            <v/>
          </cell>
          <cell r="M224" t="str">
            <v/>
          </cell>
          <cell r="N224">
            <v>0</v>
          </cell>
          <cell r="O224" t="str">
            <v/>
          </cell>
          <cell r="P224" t="str">
            <v/>
          </cell>
          <cell r="Q224">
            <v>0</v>
          </cell>
          <cell r="R224" t="str">
            <v/>
          </cell>
          <cell r="S224" t="str">
            <v/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35838</v>
          </cell>
          <cell r="AA224">
            <v>3583.8</v>
          </cell>
          <cell r="AB224">
            <v>1791.9</v>
          </cell>
          <cell r="AC224">
            <v>41214</v>
          </cell>
        </row>
        <row r="225">
          <cell r="B225">
            <v>2311</v>
          </cell>
          <cell r="C225" t="str">
            <v>Kiều Thị Tuyết</v>
          </cell>
          <cell r="D225" t="str">
            <v>LT</v>
          </cell>
          <cell r="E225">
            <v>161</v>
          </cell>
          <cell r="F225">
            <v>167</v>
          </cell>
          <cell r="G225">
            <v>6</v>
          </cell>
          <cell r="H225">
            <v>6</v>
          </cell>
          <cell r="I225">
            <v>5973</v>
          </cell>
          <cell r="J225">
            <v>35838</v>
          </cell>
          <cell r="K225">
            <v>0</v>
          </cell>
          <cell r="L225" t="str">
            <v/>
          </cell>
          <cell r="M225" t="str">
            <v/>
          </cell>
          <cell r="N225">
            <v>0</v>
          </cell>
          <cell r="O225" t="str">
            <v/>
          </cell>
          <cell r="P225" t="str">
            <v/>
          </cell>
          <cell r="Q225">
            <v>0</v>
          </cell>
          <cell r="R225" t="str">
            <v/>
          </cell>
          <cell r="S225" t="str">
            <v/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35838</v>
          </cell>
          <cell r="AA225">
            <v>3583.8</v>
          </cell>
          <cell r="AB225">
            <v>1791.9</v>
          </cell>
          <cell r="AC225">
            <v>41214</v>
          </cell>
        </row>
        <row r="226">
          <cell r="B226">
            <v>2401</v>
          </cell>
          <cell r="C226" t="str">
            <v>Trần Thị Phương Thanh</v>
          </cell>
          <cell r="D226" t="str">
            <v>LT</v>
          </cell>
          <cell r="E226">
            <v>538</v>
          </cell>
          <cell r="F226">
            <v>552</v>
          </cell>
          <cell r="G226">
            <v>14</v>
          </cell>
          <cell r="H226">
            <v>10</v>
          </cell>
          <cell r="I226">
            <v>5973</v>
          </cell>
          <cell r="J226">
            <v>59730</v>
          </cell>
          <cell r="K226">
            <v>4</v>
          </cell>
          <cell r="L226">
            <v>7052.17</v>
          </cell>
          <cell r="M226">
            <v>28208.68</v>
          </cell>
          <cell r="N226">
            <v>0</v>
          </cell>
          <cell r="O226" t="str">
            <v/>
          </cell>
          <cell r="P226" t="str">
            <v/>
          </cell>
          <cell r="Q226">
            <v>0</v>
          </cell>
          <cell r="R226" t="str">
            <v/>
          </cell>
          <cell r="S226" t="str">
            <v/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87938.68</v>
          </cell>
          <cell r="AA226">
            <v>8793.8680000000004</v>
          </cell>
          <cell r="AB226">
            <v>4396.9340000000002</v>
          </cell>
          <cell r="AC226">
            <v>101129</v>
          </cell>
        </row>
        <row r="227">
          <cell r="B227">
            <v>2402</v>
          </cell>
          <cell r="C227" t="str">
            <v>Nguyễn Thanh Hải</v>
          </cell>
          <cell r="D227" t="str">
            <v>LT</v>
          </cell>
          <cell r="E227">
            <v>345</v>
          </cell>
          <cell r="F227">
            <v>357</v>
          </cell>
          <cell r="G227">
            <v>12</v>
          </cell>
          <cell r="H227">
            <v>10</v>
          </cell>
          <cell r="I227">
            <v>5973</v>
          </cell>
          <cell r="J227">
            <v>59730</v>
          </cell>
          <cell r="K227">
            <v>2</v>
          </cell>
          <cell r="L227">
            <v>7052.17</v>
          </cell>
          <cell r="M227">
            <v>14104.34</v>
          </cell>
          <cell r="N227">
            <v>0</v>
          </cell>
          <cell r="O227" t="str">
            <v/>
          </cell>
          <cell r="P227" t="str">
            <v/>
          </cell>
          <cell r="Q227">
            <v>0</v>
          </cell>
          <cell r="R227" t="str">
            <v/>
          </cell>
          <cell r="S227" t="str">
            <v/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73834.34</v>
          </cell>
          <cell r="AA227">
            <v>7383.4340000000002</v>
          </cell>
          <cell r="AB227">
            <v>3691.7170000000001</v>
          </cell>
          <cell r="AC227">
            <v>84909</v>
          </cell>
        </row>
        <row r="228">
          <cell r="B228">
            <v>2403</v>
          </cell>
          <cell r="C228" t="str">
            <v>Nguyễn Ngọc Anh</v>
          </cell>
          <cell r="D228" t="str">
            <v>LT</v>
          </cell>
          <cell r="E228">
            <v>238</v>
          </cell>
          <cell r="F228">
            <v>249</v>
          </cell>
          <cell r="G228">
            <v>11</v>
          </cell>
          <cell r="H228">
            <v>10</v>
          </cell>
          <cell r="I228">
            <v>5973</v>
          </cell>
          <cell r="J228">
            <v>59730</v>
          </cell>
          <cell r="K228">
            <v>1</v>
          </cell>
          <cell r="L228">
            <v>7052.17</v>
          </cell>
          <cell r="M228">
            <v>7052.17</v>
          </cell>
          <cell r="N228">
            <v>0</v>
          </cell>
          <cell r="O228" t="str">
            <v/>
          </cell>
          <cell r="P228" t="str">
            <v/>
          </cell>
          <cell r="Q228">
            <v>0</v>
          </cell>
          <cell r="R228" t="str">
            <v/>
          </cell>
          <cell r="S228" t="str">
            <v/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66782.17</v>
          </cell>
          <cell r="AA228">
            <v>6678.2170000000006</v>
          </cell>
          <cell r="AB228">
            <v>3339.1085000000003</v>
          </cell>
          <cell r="AC228">
            <v>76799</v>
          </cell>
        </row>
        <row r="229">
          <cell r="B229">
            <v>2404</v>
          </cell>
          <cell r="C229" t="str">
            <v xml:space="preserve">Ng Thị Tuyết Trinh </v>
          </cell>
          <cell r="D229" t="str">
            <v>LT</v>
          </cell>
          <cell r="E229">
            <v>404</v>
          </cell>
          <cell r="F229">
            <v>418</v>
          </cell>
          <cell r="G229">
            <v>14</v>
          </cell>
          <cell r="H229">
            <v>10</v>
          </cell>
          <cell r="I229">
            <v>5973</v>
          </cell>
          <cell r="J229">
            <v>59730</v>
          </cell>
          <cell r="K229">
            <v>4</v>
          </cell>
          <cell r="L229">
            <v>7052.17</v>
          </cell>
          <cell r="M229">
            <v>28208.68</v>
          </cell>
          <cell r="N229">
            <v>0</v>
          </cell>
          <cell r="O229" t="str">
            <v/>
          </cell>
          <cell r="P229" t="str">
            <v/>
          </cell>
          <cell r="Q229">
            <v>0</v>
          </cell>
          <cell r="R229" t="str">
            <v/>
          </cell>
          <cell r="S229" t="str">
            <v/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87938.68</v>
          </cell>
          <cell r="AA229">
            <v>8793.8680000000004</v>
          </cell>
          <cell r="AB229">
            <v>4396.9340000000002</v>
          </cell>
          <cell r="AC229">
            <v>101129</v>
          </cell>
        </row>
        <row r="230">
          <cell r="B230">
            <v>2405</v>
          </cell>
          <cell r="C230" t="str">
            <v>Nguyễn Hồng Sâm</v>
          </cell>
          <cell r="D230" t="str">
            <v>LT</v>
          </cell>
          <cell r="E230">
            <v>73</v>
          </cell>
          <cell r="F230">
            <v>74</v>
          </cell>
          <cell r="G230">
            <v>1</v>
          </cell>
          <cell r="H230">
            <v>1</v>
          </cell>
          <cell r="I230">
            <v>5973</v>
          </cell>
          <cell r="J230">
            <v>5973</v>
          </cell>
          <cell r="K230">
            <v>0</v>
          </cell>
          <cell r="L230" t="str">
            <v/>
          </cell>
          <cell r="M230" t="str">
            <v/>
          </cell>
          <cell r="N230">
            <v>0</v>
          </cell>
          <cell r="O230" t="str">
            <v/>
          </cell>
          <cell r="P230" t="str">
            <v/>
          </cell>
          <cell r="Q230">
            <v>0</v>
          </cell>
          <cell r="R230" t="str">
            <v/>
          </cell>
          <cell r="S230" t="str">
            <v/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5973</v>
          </cell>
          <cell r="AA230">
            <v>597.30000000000007</v>
          </cell>
          <cell r="AB230">
            <v>298.65000000000003</v>
          </cell>
          <cell r="AC230">
            <v>6869</v>
          </cell>
        </row>
        <row r="231">
          <cell r="B231">
            <v>2406</v>
          </cell>
          <cell r="C231" t="str">
            <v>Ngô Quốc Kỳ</v>
          </cell>
          <cell r="D231" t="str">
            <v>LT</v>
          </cell>
          <cell r="E231">
            <v>14</v>
          </cell>
          <cell r="F231">
            <v>14</v>
          </cell>
          <cell r="G231">
            <v>0</v>
          </cell>
          <cell r="H231">
            <v>0</v>
          </cell>
          <cell r="I231" t="str">
            <v/>
          </cell>
          <cell r="J231" t="str">
            <v/>
          </cell>
          <cell r="K231">
            <v>0</v>
          </cell>
          <cell r="L231" t="str">
            <v/>
          </cell>
          <cell r="M231" t="str">
            <v/>
          </cell>
          <cell r="N231">
            <v>0</v>
          </cell>
          <cell r="O231" t="str">
            <v/>
          </cell>
          <cell r="P231" t="str">
            <v/>
          </cell>
          <cell r="Q231">
            <v>0</v>
          </cell>
          <cell r="R231" t="str">
            <v/>
          </cell>
          <cell r="S231" t="str">
            <v/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</row>
        <row r="232">
          <cell r="B232">
            <v>2407</v>
          </cell>
          <cell r="C232" t="str">
            <v>Nguyễn Văn Thành</v>
          </cell>
          <cell r="D232" t="str">
            <v>LT</v>
          </cell>
          <cell r="E232">
            <v>444</v>
          </cell>
          <cell r="F232">
            <v>455</v>
          </cell>
          <cell r="G232">
            <v>11</v>
          </cell>
          <cell r="H232">
            <v>10</v>
          </cell>
          <cell r="I232">
            <v>5973</v>
          </cell>
          <cell r="J232">
            <v>59730</v>
          </cell>
          <cell r="K232">
            <v>1</v>
          </cell>
          <cell r="L232">
            <v>7052.17</v>
          </cell>
          <cell r="M232">
            <v>7052.17</v>
          </cell>
          <cell r="N232">
            <v>0</v>
          </cell>
          <cell r="O232" t="str">
            <v/>
          </cell>
          <cell r="P232" t="str">
            <v/>
          </cell>
          <cell r="Q232">
            <v>0</v>
          </cell>
          <cell r="R232" t="str">
            <v/>
          </cell>
          <cell r="S232" t="str">
            <v/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66782.17</v>
          </cell>
          <cell r="AA232">
            <v>6678.2170000000006</v>
          </cell>
          <cell r="AB232">
            <v>3339.1085000000003</v>
          </cell>
          <cell r="AC232">
            <v>76799</v>
          </cell>
        </row>
        <row r="233">
          <cell r="B233">
            <v>2408</v>
          </cell>
          <cell r="C233" t="str">
            <v>Phạm Thế Quyền</v>
          </cell>
          <cell r="D233" t="str">
            <v>LT</v>
          </cell>
          <cell r="E233">
            <v>507</v>
          </cell>
          <cell r="F233">
            <v>533</v>
          </cell>
          <cell r="G233">
            <v>26</v>
          </cell>
          <cell r="H233">
            <v>10</v>
          </cell>
          <cell r="I233">
            <v>5973</v>
          </cell>
          <cell r="J233">
            <v>59730</v>
          </cell>
          <cell r="K233">
            <v>10</v>
          </cell>
          <cell r="L233">
            <v>7052.17</v>
          </cell>
          <cell r="M233">
            <v>70521.7</v>
          </cell>
          <cell r="N233">
            <v>6</v>
          </cell>
          <cell r="O233">
            <v>8668.68</v>
          </cell>
          <cell r="P233">
            <v>52012.08</v>
          </cell>
          <cell r="Q233">
            <v>0</v>
          </cell>
          <cell r="R233" t="str">
            <v/>
          </cell>
          <cell r="S233" t="str">
            <v/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182263.78</v>
          </cell>
          <cell r="AA233">
            <v>18226.378000000001</v>
          </cell>
          <cell r="AB233">
            <v>9113.1890000000003</v>
          </cell>
          <cell r="AC233">
            <v>209603</v>
          </cell>
        </row>
        <row r="234">
          <cell r="B234">
            <v>2409</v>
          </cell>
          <cell r="C234" t="str">
            <v>Đỗ Đăng Trọng</v>
          </cell>
          <cell r="D234" t="str">
            <v>LT</v>
          </cell>
          <cell r="E234">
            <v>303</v>
          </cell>
          <cell r="F234">
            <v>319</v>
          </cell>
          <cell r="G234">
            <v>16</v>
          </cell>
          <cell r="H234">
            <v>10</v>
          </cell>
          <cell r="I234">
            <v>5973</v>
          </cell>
          <cell r="J234">
            <v>59730</v>
          </cell>
          <cell r="K234">
            <v>6</v>
          </cell>
          <cell r="L234">
            <v>7052.17</v>
          </cell>
          <cell r="M234">
            <v>42313.020000000004</v>
          </cell>
          <cell r="N234">
            <v>0</v>
          </cell>
          <cell r="O234" t="str">
            <v/>
          </cell>
          <cell r="P234" t="str">
            <v/>
          </cell>
          <cell r="Q234">
            <v>0</v>
          </cell>
          <cell r="R234" t="str">
            <v/>
          </cell>
          <cell r="S234" t="str">
            <v/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102043.02</v>
          </cell>
          <cell r="AA234">
            <v>10204.302000000001</v>
          </cell>
          <cell r="AB234">
            <v>5102.1510000000007</v>
          </cell>
          <cell r="AC234">
            <v>117349</v>
          </cell>
        </row>
        <row r="235">
          <cell r="B235">
            <v>2410</v>
          </cell>
          <cell r="C235" t="str">
            <v>Phạm Thị Thiên Lý</v>
          </cell>
          <cell r="D235" t="str">
            <v>LT</v>
          </cell>
          <cell r="E235">
            <v>562</v>
          </cell>
          <cell r="F235">
            <v>575</v>
          </cell>
          <cell r="G235">
            <v>13</v>
          </cell>
          <cell r="H235">
            <v>10</v>
          </cell>
          <cell r="I235">
            <v>5973</v>
          </cell>
          <cell r="J235">
            <v>59730</v>
          </cell>
          <cell r="K235">
            <v>3</v>
          </cell>
          <cell r="L235">
            <v>7052.17</v>
          </cell>
          <cell r="M235">
            <v>21156.510000000002</v>
          </cell>
          <cell r="N235">
            <v>0</v>
          </cell>
          <cell r="O235" t="str">
            <v/>
          </cell>
          <cell r="P235" t="str">
            <v/>
          </cell>
          <cell r="Q235">
            <v>0</v>
          </cell>
          <cell r="R235" t="str">
            <v/>
          </cell>
          <cell r="S235" t="str">
            <v/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80886.510000000009</v>
          </cell>
          <cell r="AA235">
            <v>8088.6510000000017</v>
          </cell>
          <cell r="AB235">
            <v>4044.3255000000008</v>
          </cell>
          <cell r="AC235">
            <v>93019</v>
          </cell>
        </row>
        <row r="236">
          <cell r="B236">
            <v>2411</v>
          </cell>
          <cell r="C236" t="str">
            <v>Nguyễn Thị Hoài Anh</v>
          </cell>
          <cell r="D236" t="str">
            <v>LT</v>
          </cell>
          <cell r="E236">
            <v>347</v>
          </cell>
          <cell r="F236">
            <v>355</v>
          </cell>
          <cell r="G236">
            <v>8</v>
          </cell>
          <cell r="H236">
            <v>8</v>
          </cell>
          <cell r="I236">
            <v>5973</v>
          </cell>
          <cell r="J236">
            <v>47784</v>
          </cell>
          <cell r="K236">
            <v>0</v>
          </cell>
          <cell r="L236" t="str">
            <v/>
          </cell>
          <cell r="M236" t="str">
            <v/>
          </cell>
          <cell r="N236">
            <v>0</v>
          </cell>
          <cell r="O236" t="str">
            <v/>
          </cell>
          <cell r="P236" t="str">
            <v/>
          </cell>
          <cell r="Q236">
            <v>0</v>
          </cell>
          <cell r="R236" t="str">
            <v/>
          </cell>
          <cell r="S236" t="str">
            <v/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47784</v>
          </cell>
          <cell r="AA236">
            <v>4778.4000000000005</v>
          </cell>
          <cell r="AB236">
            <v>2389.2000000000003</v>
          </cell>
          <cell r="AC236">
            <v>54952</v>
          </cell>
        </row>
        <row r="237">
          <cell r="B237">
            <v>2501</v>
          </cell>
          <cell r="C237" t="str">
            <v>Lê Diệu Hoa</v>
          </cell>
          <cell r="D237" t="str">
            <v>LT</v>
          </cell>
          <cell r="E237">
            <v>223</v>
          </cell>
          <cell r="F237">
            <v>226</v>
          </cell>
          <cell r="G237">
            <v>3</v>
          </cell>
          <cell r="H237">
            <v>3</v>
          </cell>
          <cell r="I237">
            <v>5973</v>
          </cell>
          <cell r="J237">
            <v>17919</v>
          </cell>
          <cell r="K237">
            <v>0</v>
          </cell>
          <cell r="L237" t="str">
            <v/>
          </cell>
          <cell r="M237" t="str">
            <v/>
          </cell>
          <cell r="N237">
            <v>0</v>
          </cell>
          <cell r="O237" t="str">
            <v/>
          </cell>
          <cell r="P237" t="str">
            <v/>
          </cell>
          <cell r="Q237">
            <v>0</v>
          </cell>
          <cell r="R237" t="str">
            <v/>
          </cell>
          <cell r="S237" t="str">
            <v/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17919</v>
          </cell>
          <cell r="AA237">
            <v>1791.9</v>
          </cell>
          <cell r="AB237">
            <v>895.95</v>
          </cell>
          <cell r="AC237">
            <v>20607</v>
          </cell>
        </row>
        <row r="238">
          <cell r="B238">
            <v>2502</v>
          </cell>
          <cell r="C238" t="str">
            <v>Phùng Hoàng Lan</v>
          </cell>
          <cell r="D238" t="str">
            <v>LT</v>
          </cell>
          <cell r="E238">
            <v>511</v>
          </cell>
          <cell r="F238">
            <v>537</v>
          </cell>
          <cell r="G238">
            <v>26</v>
          </cell>
          <cell r="H238">
            <v>10</v>
          </cell>
          <cell r="I238">
            <v>5973</v>
          </cell>
          <cell r="J238">
            <v>59730</v>
          </cell>
          <cell r="K238">
            <v>10</v>
          </cell>
          <cell r="L238">
            <v>7052.17</v>
          </cell>
          <cell r="M238">
            <v>70521.7</v>
          </cell>
          <cell r="N238">
            <v>6</v>
          </cell>
          <cell r="O238">
            <v>8668.68</v>
          </cell>
          <cell r="P238">
            <v>52012.08</v>
          </cell>
          <cell r="Q238">
            <v>0</v>
          </cell>
          <cell r="R238" t="str">
            <v/>
          </cell>
          <cell r="S238" t="str">
            <v/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182263.78</v>
          </cell>
          <cell r="AA238">
            <v>18226.378000000001</v>
          </cell>
          <cell r="AB238">
            <v>9113.1890000000003</v>
          </cell>
          <cell r="AC238">
            <v>209603</v>
          </cell>
        </row>
        <row r="239">
          <cell r="B239">
            <v>2503</v>
          </cell>
          <cell r="C239" t="str">
            <v>Phạm Khánh Hưng</v>
          </cell>
          <cell r="D239" t="str">
            <v>LT</v>
          </cell>
          <cell r="E239">
            <v>185</v>
          </cell>
          <cell r="F239">
            <v>189</v>
          </cell>
          <cell r="G239">
            <v>4</v>
          </cell>
          <cell r="H239">
            <v>4</v>
          </cell>
          <cell r="I239">
            <v>5973</v>
          </cell>
          <cell r="J239">
            <v>23892</v>
          </cell>
          <cell r="K239">
            <v>0</v>
          </cell>
          <cell r="L239" t="str">
            <v/>
          </cell>
          <cell r="M239" t="str">
            <v/>
          </cell>
          <cell r="N239">
            <v>0</v>
          </cell>
          <cell r="O239" t="str">
            <v/>
          </cell>
          <cell r="P239" t="str">
            <v/>
          </cell>
          <cell r="Q239">
            <v>0</v>
          </cell>
          <cell r="R239" t="str">
            <v/>
          </cell>
          <cell r="S239" t="str">
            <v/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23892</v>
          </cell>
          <cell r="AA239">
            <v>2389.2000000000003</v>
          </cell>
          <cell r="AB239">
            <v>1194.6000000000001</v>
          </cell>
          <cell r="AC239">
            <v>27476</v>
          </cell>
        </row>
        <row r="240">
          <cell r="B240">
            <v>2504</v>
          </cell>
          <cell r="C240" t="str">
            <v>Trần Thiện Thịnh</v>
          </cell>
          <cell r="D240" t="str">
            <v>LT</v>
          </cell>
          <cell r="E240">
            <v>204</v>
          </cell>
          <cell r="F240">
            <v>213</v>
          </cell>
          <cell r="G240">
            <v>9</v>
          </cell>
          <cell r="H240">
            <v>9</v>
          </cell>
          <cell r="I240">
            <v>5973</v>
          </cell>
          <cell r="J240">
            <v>53757</v>
          </cell>
          <cell r="K240">
            <v>0</v>
          </cell>
          <cell r="L240" t="str">
            <v/>
          </cell>
          <cell r="M240" t="str">
            <v/>
          </cell>
          <cell r="N240">
            <v>0</v>
          </cell>
          <cell r="O240" t="str">
            <v/>
          </cell>
          <cell r="P240" t="str">
            <v/>
          </cell>
          <cell r="Q240">
            <v>0</v>
          </cell>
          <cell r="R240" t="str">
            <v/>
          </cell>
          <cell r="S240" t="str">
            <v/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53757</v>
          </cell>
          <cell r="AA240">
            <v>5375.7000000000007</v>
          </cell>
          <cell r="AB240">
            <v>2687.8500000000004</v>
          </cell>
          <cell r="AC240">
            <v>61821</v>
          </cell>
        </row>
        <row r="241">
          <cell r="B241">
            <v>2505</v>
          </cell>
          <cell r="C241" t="str">
            <v>Cao Thị Băng Tâm</v>
          </cell>
          <cell r="D241" t="str">
            <v>LT</v>
          </cell>
          <cell r="E241">
            <v>89</v>
          </cell>
          <cell r="F241">
            <v>92</v>
          </cell>
          <cell r="G241">
            <v>3</v>
          </cell>
          <cell r="H241">
            <v>3</v>
          </cell>
          <cell r="I241">
            <v>5973</v>
          </cell>
          <cell r="J241">
            <v>17919</v>
          </cell>
          <cell r="K241">
            <v>0</v>
          </cell>
          <cell r="L241" t="str">
            <v/>
          </cell>
          <cell r="M241" t="str">
            <v/>
          </cell>
          <cell r="N241">
            <v>0</v>
          </cell>
          <cell r="O241" t="str">
            <v/>
          </cell>
          <cell r="P241" t="str">
            <v/>
          </cell>
          <cell r="Q241">
            <v>0</v>
          </cell>
          <cell r="R241" t="str">
            <v/>
          </cell>
          <cell r="S241" t="str">
            <v/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17919</v>
          </cell>
          <cell r="AA241">
            <v>1791.9</v>
          </cell>
          <cell r="AB241">
            <v>895.95</v>
          </cell>
          <cell r="AC241">
            <v>20607</v>
          </cell>
        </row>
        <row r="242">
          <cell r="B242">
            <v>2506</v>
          </cell>
          <cell r="C242" t="str">
            <v xml:space="preserve">Trịnh Phú Công </v>
          </cell>
          <cell r="D242" t="str">
            <v>LT</v>
          </cell>
          <cell r="E242">
            <v>332</v>
          </cell>
          <cell r="F242">
            <v>343</v>
          </cell>
          <cell r="G242">
            <v>11</v>
          </cell>
          <cell r="H242">
            <v>10</v>
          </cell>
          <cell r="I242">
            <v>5973</v>
          </cell>
          <cell r="J242">
            <v>59730</v>
          </cell>
          <cell r="K242">
            <v>1</v>
          </cell>
          <cell r="L242">
            <v>7052.17</v>
          </cell>
          <cell r="M242">
            <v>7052.17</v>
          </cell>
          <cell r="N242">
            <v>0</v>
          </cell>
          <cell r="O242" t="str">
            <v/>
          </cell>
          <cell r="P242" t="str">
            <v/>
          </cell>
          <cell r="Q242">
            <v>0</v>
          </cell>
          <cell r="R242" t="str">
            <v/>
          </cell>
          <cell r="S242" t="str">
            <v/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66782.17</v>
          </cell>
          <cell r="AA242">
            <v>6678.2170000000006</v>
          </cell>
          <cell r="AB242">
            <v>3339.1085000000003</v>
          </cell>
          <cell r="AC242">
            <v>76799</v>
          </cell>
        </row>
        <row r="243">
          <cell r="B243">
            <v>2507</v>
          </cell>
          <cell r="C243" t="str">
            <v>Nguyễn Duy Hương</v>
          </cell>
          <cell r="D243" t="str">
            <v>LT</v>
          </cell>
          <cell r="E243">
            <v>495</v>
          </cell>
          <cell r="F243">
            <v>509</v>
          </cell>
          <cell r="G243">
            <v>14</v>
          </cell>
          <cell r="H243">
            <v>10</v>
          </cell>
          <cell r="I243">
            <v>5973</v>
          </cell>
          <cell r="J243">
            <v>59730</v>
          </cell>
          <cell r="K243">
            <v>4</v>
          </cell>
          <cell r="L243">
            <v>7052.17</v>
          </cell>
          <cell r="M243">
            <v>28208.68</v>
          </cell>
          <cell r="N243">
            <v>0</v>
          </cell>
          <cell r="O243" t="str">
            <v/>
          </cell>
          <cell r="P243" t="str">
            <v/>
          </cell>
          <cell r="Q243">
            <v>0</v>
          </cell>
          <cell r="R243" t="str">
            <v/>
          </cell>
          <cell r="S243" t="str">
            <v/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87938.68</v>
          </cell>
          <cell r="AA243">
            <v>8793.8680000000004</v>
          </cell>
          <cell r="AB243">
            <v>4396.9340000000002</v>
          </cell>
          <cell r="AC243">
            <v>101129</v>
          </cell>
        </row>
        <row r="244">
          <cell r="B244">
            <v>2508</v>
          </cell>
          <cell r="C244" t="str">
            <v>Nguyễn Văn Cường</v>
          </cell>
          <cell r="D244" t="str">
            <v>LT</v>
          </cell>
          <cell r="E244">
            <v>619</v>
          </cell>
          <cell r="F244">
            <v>645</v>
          </cell>
          <cell r="G244">
            <v>26</v>
          </cell>
          <cell r="H244">
            <v>10</v>
          </cell>
          <cell r="I244">
            <v>5973</v>
          </cell>
          <cell r="J244">
            <v>59730</v>
          </cell>
          <cell r="K244">
            <v>10</v>
          </cell>
          <cell r="L244">
            <v>7052.17</v>
          </cell>
          <cell r="M244">
            <v>70521.7</v>
          </cell>
          <cell r="N244">
            <v>6</v>
          </cell>
          <cell r="O244">
            <v>8668.68</v>
          </cell>
          <cell r="P244">
            <v>52012.08</v>
          </cell>
          <cell r="Q244">
            <v>0</v>
          </cell>
          <cell r="R244" t="str">
            <v/>
          </cell>
          <cell r="S244" t="str">
            <v/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182263.78</v>
          </cell>
          <cell r="AA244">
            <v>18226.378000000001</v>
          </cell>
          <cell r="AB244">
            <v>9113.1890000000003</v>
          </cell>
          <cell r="AC244">
            <v>209603</v>
          </cell>
        </row>
        <row r="245">
          <cell r="B245">
            <v>2509</v>
          </cell>
          <cell r="C245" t="str">
            <v>Dương Văn Tiếp</v>
          </cell>
          <cell r="D245" t="str">
            <v>LT</v>
          </cell>
          <cell r="E245">
            <v>486</v>
          </cell>
          <cell r="F245">
            <v>506</v>
          </cell>
          <cell r="G245">
            <v>20</v>
          </cell>
          <cell r="H245">
            <v>10</v>
          </cell>
          <cell r="I245">
            <v>5973</v>
          </cell>
          <cell r="J245">
            <v>59730</v>
          </cell>
          <cell r="K245">
            <v>10</v>
          </cell>
          <cell r="L245">
            <v>7052.17</v>
          </cell>
          <cell r="M245">
            <v>70521.7</v>
          </cell>
          <cell r="N245">
            <v>0</v>
          </cell>
          <cell r="O245" t="str">
            <v/>
          </cell>
          <cell r="P245" t="str">
            <v/>
          </cell>
          <cell r="Q245">
            <v>0</v>
          </cell>
          <cell r="R245" t="str">
            <v/>
          </cell>
          <cell r="S245" t="str">
            <v/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130251.7</v>
          </cell>
          <cell r="AA245">
            <v>13025.17</v>
          </cell>
          <cell r="AB245">
            <v>6512.585</v>
          </cell>
          <cell r="AC245">
            <v>149789</v>
          </cell>
        </row>
        <row r="246">
          <cell r="B246">
            <v>2510</v>
          </cell>
          <cell r="C246" t="str">
            <v xml:space="preserve">Nguyễn Thị Hiền </v>
          </cell>
          <cell r="D246" t="str">
            <v>LT</v>
          </cell>
          <cell r="E246">
            <v>458</v>
          </cell>
          <cell r="F246">
            <v>472</v>
          </cell>
          <cell r="G246">
            <v>14</v>
          </cell>
          <cell r="H246">
            <v>10</v>
          </cell>
          <cell r="I246">
            <v>5973</v>
          </cell>
          <cell r="J246">
            <v>59730</v>
          </cell>
          <cell r="K246">
            <v>4</v>
          </cell>
          <cell r="L246">
            <v>7052.17</v>
          </cell>
          <cell r="M246">
            <v>28208.68</v>
          </cell>
          <cell r="N246">
            <v>0</v>
          </cell>
          <cell r="O246" t="str">
            <v/>
          </cell>
          <cell r="P246" t="str">
            <v/>
          </cell>
          <cell r="Q246">
            <v>0</v>
          </cell>
          <cell r="R246" t="str">
            <v/>
          </cell>
          <cell r="S246" t="str">
            <v/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87938.68</v>
          </cell>
          <cell r="AA246">
            <v>8793.8680000000004</v>
          </cell>
          <cell r="AB246">
            <v>4396.9340000000002</v>
          </cell>
          <cell r="AC246">
            <v>101129</v>
          </cell>
        </row>
        <row r="247">
          <cell r="B247">
            <v>2511</v>
          </cell>
          <cell r="C247" t="str">
            <v>Quế Đình Mãn</v>
          </cell>
          <cell r="D247" t="str">
            <v>LT</v>
          </cell>
          <cell r="E247">
            <v>398</v>
          </cell>
          <cell r="F247">
            <v>411</v>
          </cell>
          <cell r="G247">
            <v>13</v>
          </cell>
          <cell r="H247">
            <v>10</v>
          </cell>
          <cell r="I247">
            <v>5973</v>
          </cell>
          <cell r="J247">
            <v>59730</v>
          </cell>
          <cell r="K247">
            <v>3</v>
          </cell>
          <cell r="L247">
            <v>7052.17</v>
          </cell>
          <cell r="M247">
            <v>21156.510000000002</v>
          </cell>
          <cell r="N247">
            <v>0</v>
          </cell>
          <cell r="O247" t="str">
            <v/>
          </cell>
          <cell r="P247" t="str">
            <v/>
          </cell>
          <cell r="Q247">
            <v>0</v>
          </cell>
          <cell r="R247" t="str">
            <v/>
          </cell>
          <cell r="S247" t="str">
            <v/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80886.510000000009</v>
          </cell>
          <cell r="AA247">
            <v>8088.6510000000017</v>
          </cell>
          <cell r="AB247">
            <v>4044.3255000000008</v>
          </cell>
          <cell r="AC247">
            <v>93019</v>
          </cell>
        </row>
        <row r="248">
          <cell r="B248">
            <v>2601</v>
          </cell>
          <cell r="C248" t="str">
            <v>Trịnh Thị Loan</v>
          </cell>
          <cell r="D248" t="str">
            <v>LT</v>
          </cell>
          <cell r="E248">
            <v>359</v>
          </cell>
          <cell r="F248">
            <v>373</v>
          </cell>
          <cell r="G248">
            <v>14</v>
          </cell>
          <cell r="H248">
            <v>10</v>
          </cell>
          <cell r="I248">
            <v>5973</v>
          </cell>
          <cell r="J248">
            <v>59730</v>
          </cell>
          <cell r="K248">
            <v>4</v>
          </cell>
          <cell r="L248">
            <v>7052.17</v>
          </cell>
          <cell r="M248">
            <v>28208.68</v>
          </cell>
          <cell r="N248">
            <v>0</v>
          </cell>
          <cell r="O248" t="str">
            <v/>
          </cell>
          <cell r="P248" t="str">
            <v/>
          </cell>
          <cell r="Q248">
            <v>0</v>
          </cell>
          <cell r="R248" t="str">
            <v/>
          </cell>
          <cell r="S248" t="str">
            <v/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87938.68</v>
          </cell>
          <cell r="AA248">
            <v>8793.8680000000004</v>
          </cell>
          <cell r="AB248">
            <v>4396.9340000000002</v>
          </cell>
          <cell r="AC248">
            <v>101129</v>
          </cell>
        </row>
        <row r="249">
          <cell r="B249">
            <v>2602</v>
          </cell>
          <cell r="C249" t="str">
            <v>Phạm Lương Bạo</v>
          </cell>
          <cell r="D249" t="str">
            <v>LT</v>
          </cell>
          <cell r="E249">
            <v>298</v>
          </cell>
          <cell r="F249">
            <v>318</v>
          </cell>
          <cell r="G249">
            <v>20</v>
          </cell>
          <cell r="H249">
            <v>10</v>
          </cell>
          <cell r="I249">
            <v>5973</v>
          </cell>
          <cell r="J249">
            <v>59730</v>
          </cell>
          <cell r="K249">
            <v>10</v>
          </cell>
          <cell r="L249">
            <v>7052.17</v>
          </cell>
          <cell r="M249">
            <v>70521.7</v>
          </cell>
          <cell r="N249">
            <v>0</v>
          </cell>
          <cell r="O249" t="str">
            <v/>
          </cell>
          <cell r="P249" t="str">
            <v/>
          </cell>
          <cell r="Q249">
            <v>0</v>
          </cell>
          <cell r="R249" t="str">
            <v/>
          </cell>
          <cell r="S249" t="str">
            <v/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130251.7</v>
          </cell>
          <cell r="AA249">
            <v>13025.17</v>
          </cell>
          <cell r="AB249">
            <v>6512.585</v>
          </cell>
          <cell r="AC249">
            <v>149789</v>
          </cell>
        </row>
        <row r="250">
          <cell r="B250">
            <v>2603</v>
          </cell>
          <cell r="C250" t="str">
            <v>Cao Thị Hoàn</v>
          </cell>
          <cell r="D250" t="str">
            <v>LT</v>
          </cell>
          <cell r="E250">
            <v>221</v>
          </cell>
          <cell r="F250">
            <v>224</v>
          </cell>
          <cell r="G250">
            <v>3</v>
          </cell>
          <cell r="H250">
            <v>3</v>
          </cell>
          <cell r="I250">
            <v>5973</v>
          </cell>
          <cell r="J250">
            <v>17919</v>
          </cell>
          <cell r="K250">
            <v>0</v>
          </cell>
          <cell r="L250" t="str">
            <v/>
          </cell>
          <cell r="M250" t="str">
            <v/>
          </cell>
          <cell r="N250">
            <v>0</v>
          </cell>
          <cell r="O250" t="str">
            <v/>
          </cell>
          <cell r="P250" t="str">
            <v/>
          </cell>
          <cell r="Q250">
            <v>0</v>
          </cell>
          <cell r="R250" t="str">
            <v/>
          </cell>
          <cell r="S250" t="str">
            <v/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17919</v>
          </cell>
          <cell r="AA250">
            <v>1791.9</v>
          </cell>
          <cell r="AB250">
            <v>895.95</v>
          </cell>
          <cell r="AC250">
            <v>20607</v>
          </cell>
        </row>
        <row r="251">
          <cell r="B251">
            <v>2604</v>
          </cell>
          <cell r="C251" t="str">
            <v>Lê Hùng Vạn</v>
          </cell>
          <cell r="D251" t="str">
            <v>LT</v>
          </cell>
          <cell r="E251">
            <v>312</v>
          </cell>
          <cell r="F251">
            <v>324</v>
          </cell>
          <cell r="G251">
            <v>12</v>
          </cell>
          <cell r="H251">
            <v>10</v>
          </cell>
          <cell r="I251">
            <v>5973</v>
          </cell>
          <cell r="J251">
            <v>59730</v>
          </cell>
          <cell r="K251">
            <v>2</v>
          </cell>
          <cell r="L251">
            <v>7052.17</v>
          </cell>
          <cell r="M251">
            <v>14104.34</v>
          </cell>
          <cell r="N251">
            <v>0</v>
          </cell>
          <cell r="O251" t="str">
            <v/>
          </cell>
          <cell r="P251" t="str">
            <v/>
          </cell>
          <cell r="Q251">
            <v>0</v>
          </cell>
          <cell r="R251" t="str">
            <v/>
          </cell>
          <cell r="S251" t="str">
            <v/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73834.34</v>
          </cell>
          <cell r="AA251">
            <v>7383.4340000000002</v>
          </cell>
          <cell r="AB251">
            <v>3691.7170000000001</v>
          </cell>
          <cell r="AC251">
            <v>84909</v>
          </cell>
        </row>
        <row r="252">
          <cell r="B252">
            <v>2605</v>
          </cell>
          <cell r="C252" t="str">
            <v>Nguyễn Ngọc Linh</v>
          </cell>
          <cell r="D252" t="str">
            <v>LT</v>
          </cell>
          <cell r="E252">
            <v>360</v>
          </cell>
          <cell r="F252">
            <v>375</v>
          </cell>
          <cell r="G252">
            <v>15</v>
          </cell>
          <cell r="H252">
            <v>10</v>
          </cell>
          <cell r="I252">
            <v>5973</v>
          </cell>
          <cell r="J252">
            <v>59730</v>
          </cell>
          <cell r="K252">
            <v>5</v>
          </cell>
          <cell r="L252">
            <v>7052.17</v>
          </cell>
          <cell r="M252">
            <v>35260.85</v>
          </cell>
          <cell r="N252">
            <v>0</v>
          </cell>
          <cell r="O252" t="str">
            <v/>
          </cell>
          <cell r="P252" t="str">
            <v/>
          </cell>
          <cell r="Q252">
            <v>0</v>
          </cell>
          <cell r="R252" t="str">
            <v/>
          </cell>
          <cell r="S252" t="str">
            <v/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94990.85</v>
          </cell>
          <cell r="AA252">
            <v>9499.0850000000009</v>
          </cell>
          <cell r="AB252">
            <v>4749.5425000000005</v>
          </cell>
          <cell r="AC252">
            <v>109239</v>
          </cell>
        </row>
        <row r="253">
          <cell r="B253">
            <v>2606</v>
          </cell>
          <cell r="C253" t="str">
            <v>Lê Thị Thu Hồng</v>
          </cell>
          <cell r="D253" t="str">
            <v>LT</v>
          </cell>
          <cell r="E253">
            <v>292</v>
          </cell>
          <cell r="F253">
            <v>301</v>
          </cell>
          <cell r="G253">
            <v>9</v>
          </cell>
          <cell r="H253">
            <v>9</v>
          </cell>
          <cell r="I253">
            <v>5973</v>
          </cell>
          <cell r="J253">
            <v>53757</v>
          </cell>
          <cell r="K253">
            <v>0</v>
          </cell>
          <cell r="L253" t="str">
            <v/>
          </cell>
          <cell r="M253" t="str">
            <v/>
          </cell>
          <cell r="N253">
            <v>0</v>
          </cell>
          <cell r="O253" t="str">
            <v/>
          </cell>
          <cell r="P253" t="str">
            <v/>
          </cell>
          <cell r="Q253">
            <v>0</v>
          </cell>
          <cell r="R253" t="str">
            <v/>
          </cell>
          <cell r="S253" t="str">
            <v/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53757</v>
          </cell>
          <cell r="AA253">
            <v>5375.7000000000007</v>
          </cell>
          <cell r="AB253">
            <v>2687.8500000000004</v>
          </cell>
          <cell r="AC253">
            <v>61821</v>
          </cell>
        </row>
        <row r="254">
          <cell r="B254">
            <v>2607</v>
          </cell>
          <cell r="C254" t="str">
            <v>Nguyễn Phương Nam</v>
          </cell>
          <cell r="D254" t="str">
            <v>LT</v>
          </cell>
          <cell r="E254">
            <v>303</v>
          </cell>
          <cell r="F254">
            <v>313</v>
          </cell>
          <cell r="G254">
            <v>10</v>
          </cell>
          <cell r="H254">
            <v>10</v>
          </cell>
          <cell r="I254">
            <v>5973</v>
          </cell>
          <cell r="J254">
            <v>59730</v>
          </cell>
          <cell r="K254">
            <v>0</v>
          </cell>
          <cell r="L254" t="str">
            <v/>
          </cell>
          <cell r="M254" t="str">
            <v/>
          </cell>
          <cell r="N254">
            <v>0</v>
          </cell>
          <cell r="O254" t="str">
            <v/>
          </cell>
          <cell r="P254" t="str">
            <v/>
          </cell>
          <cell r="Q254">
            <v>0</v>
          </cell>
          <cell r="R254" t="str">
            <v/>
          </cell>
          <cell r="S254" t="str">
            <v/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59730</v>
          </cell>
          <cell r="AA254">
            <v>5973</v>
          </cell>
          <cell r="AB254">
            <v>2986.5</v>
          </cell>
          <cell r="AC254">
            <v>68690</v>
          </cell>
        </row>
        <row r="255">
          <cell r="B255">
            <v>2608</v>
          </cell>
          <cell r="C255" t="str">
            <v>Lê Chí Dũng</v>
          </cell>
          <cell r="D255" t="str">
            <v>LT</v>
          </cell>
          <cell r="E255">
            <v>535</v>
          </cell>
          <cell r="F255">
            <v>551</v>
          </cell>
          <cell r="G255">
            <v>16</v>
          </cell>
          <cell r="H255">
            <v>10</v>
          </cell>
          <cell r="I255">
            <v>5973</v>
          </cell>
          <cell r="J255">
            <v>59730</v>
          </cell>
          <cell r="K255">
            <v>6</v>
          </cell>
          <cell r="L255">
            <v>7052.17</v>
          </cell>
          <cell r="M255">
            <v>42313.020000000004</v>
          </cell>
          <cell r="N255">
            <v>0</v>
          </cell>
          <cell r="O255" t="str">
            <v/>
          </cell>
          <cell r="P255" t="str">
            <v/>
          </cell>
          <cell r="Q255">
            <v>0</v>
          </cell>
          <cell r="R255" t="str">
            <v/>
          </cell>
          <cell r="S255" t="str">
            <v/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102043.02</v>
          </cell>
          <cell r="AA255">
            <v>10204.302000000001</v>
          </cell>
          <cell r="AB255">
            <v>5102.1510000000007</v>
          </cell>
          <cell r="AC255">
            <v>117349</v>
          </cell>
        </row>
        <row r="256">
          <cell r="B256">
            <v>2609</v>
          </cell>
          <cell r="C256" t="str">
            <v>Thế Thị Hoa</v>
          </cell>
          <cell r="D256" t="str">
            <v>LT</v>
          </cell>
          <cell r="E256">
            <v>322</v>
          </cell>
          <cell r="F256">
            <v>328</v>
          </cell>
          <cell r="G256">
            <v>6</v>
          </cell>
          <cell r="H256">
            <v>6</v>
          </cell>
          <cell r="I256">
            <v>5973</v>
          </cell>
          <cell r="J256">
            <v>35838</v>
          </cell>
          <cell r="K256">
            <v>0</v>
          </cell>
          <cell r="L256" t="str">
            <v/>
          </cell>
          <cell r="M256" t="str">
            <v/>
          </cell>
          <cell r="N256">
            <v>0</v>
          </cell>
          <cell r="O256" t="str">
            <v/>
          </cell>
          <cell r="P256" t="str">
            <v/>
          </cell>
          <cell r="Q256">
            <v>0</v>
          </cell>
          <cell r="R256" t="str">
            <v/>
          </cell>
          <cell r="S256" t="str">
            <v/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35838</v>
          </cell>
          <cell r="AA256">
            <v>3583.8</v>
          </cell>
          <cell r="AB256">
            <v>1791.9</v>
          </cell>
          <cell r="AC256">
            <v>41214</v>
          </cell>
        </row>
        <row r="257">
          <cell r="B257">
            <v>2610</v>
          </cell>
          <cell r="C257" t="str">
            <v>Bùi Ngọc Diệp</v>
          </cell>
          <cell r="D257" t="str">
            <v>LT</v>
          </cell>
          <cell r="E257">
            <v>423</v>
          </cell>
          <cell r="F257">
            <v>442</v>
          </cell>
          <cell r="G257">
            <v>19</v>
          </cell>
          <cell r="H257">
            <v>10</v>
          </cell>
          <cell r="I257">
            <v>5973</v>
          </cell>
          <cell r="J257">
            <v>59730</v>
          </cell>
          <cell r="K257">
            <v>9</v>
          </cell>
          <cell r="L257">
            <v>7052.17</v>
          </cell>
          <cell r="M257">
            <v>63469.53</v>
          </cell>
          <cell r="N257">
            <v>0</v>
          </cell>
          <cell r="O257" t="str">
            <v/>
          </cell>
          <cell r="P257" t="str">
            <v/>
          </cell>
          <cell r="Q257">
            <v>0</v>
          </cell>
          <cell r="R257" t="str">
            <v/>
          </cell>
          <cell r="S257" t="str">
            <v/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123199.53</v>
          </cell>
          <cell r="AA257">
            <v>12319.953000000001</v>
          </cell>
          <cell r="AB257">
            <v>6159.9765000000007</v>
          </cell>
          <cell r="AC257">
            <v>141679</v>
          </cell>
        </row>
        <row r="258">
          <cell r="B258">
            <v>2611</v>
          </cell>
          <cell r="C258" t="str">
            <v>Cao Lê Tùng</v>
          </cell>
          <cell r="D258" t="str">
            <v>LT</v>
          </cell>
          <cell r="E258">
            <v>154</v>
          </cell>
          <cell r="F258">
            <v>160</v>
          </cell>
          <cell r="G258">
            <v>6</v>
          </cell>
          <cell r="H258">
            <v>6</v>
          </cell>
          <cell r="I258">
            <v>5973</v>
          </cell>
          <cell r="J258">
            <v>35838</v>
          </cell>
          <cell r="K258">
            <v>0</v>
          </cell>
          <cell r="L258" t="str">
            <v/>
          </cell>
          <cell r="M258" t="str">
            <v/>
          </cell>
          <cell r="N258">
            <v>0</v>
          </cell>
          <cell r="O258" t="str">
            <v/>
          </cell>
          <cell r="P258" t="str">
            <v/>
          </cell>
          <cell r="Q258">
            <v>0</v>
          </cell>
          <cell r="R258" t="str">
            <v/>
          </cell>
          <cell r="S258" t="str">
            <v/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35838</v>
          </cell>
          <cell r="AA258">
            <v>3583.8</v>
          </cell>
          <cell r="AB258">
            <v>1791.9</v>
          </cell>
          <cell r="AC258">
            <v>41214</v>
          </cell>
        </row>
        <row r="259">
          <cell r="B259">
            <v>2701</v>
          </cell>
          <cell r="C259" t="str">
            <v xml:space="preserve">Trần Thị Vinh </v>
          </cell>
          <cell r="D259" t="str">
            <v>LT</v>
          </cell>
          <cell r="E259">
            <v>592</v>
          </cell>
          <cell r="F259">
            <v>607</v>
          </cell>
          <cell r="G259">
            <v>15</v>
          </cell>
          <cell r="H259">
            <v>10</v>
          </cell>
          <cell r="I259">
            <v>5973</v>
          </cell>
          <cell r="J259">
            <v>59730</v>
          </cell>
          <cell r="K259">
            <v>5</v>
          </cell>
          <cell r="L259">
            <v>7052.17</v>
          </cell>
          <cell r="M259">
            <v>35260.85</v>
          </cell>
          <cell r="N259">
            <v>0</v>
          </cell>
          <cell r="O259" t="str">
            <v/>
          </cell>
          <cell r="P259" t="str">
            <v/>
          </cell>
          <cell r="Q259">
            <v>0</v>
          </cell>
          <cell r="R259" t="str">
            <v/>
          </cell>
          <cell r="S259" t="str">
            <v/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94990.85</v>
          </cell>
          <cell r="AA259">
            <v>9499.0850000000009</v>
          </cell>
          <cell r="AB259">
            <v>4749.5425000000005</v>
          </cell>
          <cell r="AC259">
            <v>109239</v>
          </cell>
        </row>
        <row r="260">
          <cell r="B260">
            <v>2702</v>
          </cell>
          <cell r="C260" t="str">
            <v>Nguyễn Thế Dũng</v>
          </cell>
          <cell r="D260" t="str">
            <v>LT</v>
          </cell>
          <cell r="E260">
            <v>414</v>
          </cell>
          <cell r="F260">
            <v>423</v>
          </cell>
          <cell r="G260">
            <v>9</v>
          </cell>
          <cell r="H260">
            <v>9</v>
          </cell>
          <cell r="I260">
            <v>5973</v>
          </cell>
          <cell r="J260">
            <v>53757</v>
          </cell>
          <cell r="K260">
            <v>0</v>
          </cell>
          <cell r="L260" t="str">
            <v/>
          </cell>
          <cell r="M260" t="str">
            <v/>
          </cell>
          <cell r="N260">
            <v>0</v>
          </cell>
          <cell r="O260" t="str">
            <v/>
          </cell>
          <cell r="P260" t="str">
            <v/>
          </cell>
          <cell r="Q260">
            <v>0</v>
          </cell>
          <cell r="R260" t="str">
            <v/>
          </cell>
          <cell r="S260" t="str">
            <v/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53757</v>
          </cell>
          <cell r="AA260">
            <v>5375.7000000000007</v>
          </cell>
          <cell r="AB260">
            <v>2687.8500000000004</v>
          </cell>
          <cell r="AC260">
            <v>61821</v>
          </cell>
        </row>
        <row r="261">
          <cell r="B261">
            <v>2703</v>
          </cell>
          <cell r="C261" t="str">
            <v>Nguyễn Mậu Khánh</v>
          </cell>
          <cell r="D261" t="str">
            <v>LT</v>
          </cell>
          <cell r="E261">
            <v>400</v>
          </cell>
          <cell r="F261">
            <v>410</v>
          </cell>
          <cell r="G261">
            <v>10</v>
          </cell>
          <cell r="H261">
            <v>10</v>
          </cell>
          <cell r="I261">
            <v>5973</v>
          </cell>
          <cell r="J261">
            <v>59730</v>
          </cell>
          <cell r="K261">
            <v>0</v>
          </cell>
          <cell r="L261" t="str">
            <v/>
          </cell>
          <cell r="M261" t="str">
            <v/>
          </cell>
          <cell r="N261">
            <v>0</v>
          </cell>
          <cell r="O261" t="str">
            <v/>
          </cell>
          <cell r="P261" t="str">
            <v/>
          </cell>
          <cell r="Q261">
            <v>0</v>
          </cell>
          <cell r="R261" t="str">
            <v/>
          </cell>
          <cell r="S261" t="str">
            <v/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59730</v>
          </cell>
          <cell r="AA261">
            <v>5973</v>
          </cell>
          <cell r="AB261">
            <v>2986.5</v>
          </cell>
          <cell r="AC261">
            <v>68690</v>
          </cell>
        </row>
        <row r="262">
          <cell r="B262">
            <v>2704</v>
          </cell>
          <cell r="C262" t="str">
            <v>Phạm Minh Điển</v>
          </cell>
          <cell r="D262" t="str">
            <v>LT</v>
          </cell>
          <cell r="E262">
            <v>379</v>
          </cell>
          <cell r="F262">
            <v>391</v>
          </cell>
          <cell r="G262">
            <v>12</v>
          </cell>
          <cell r="H262">
            <v>10</v>
          </cell>
          <cell r="I262">
            <v>5973</v>
          </cell>
          <cell r="J262">
            <v>59730</v>
          </cell>
          <cell r="K262">
            <v>2</v>
          </cell>
          <cell r="L262">
            <v>7052.17</v>
          </cell>
          <cell r="M262">
            <v>14104.34</v>
          </cell>
          <cell r="N262">
            <v>0</v>
          </cell>
          <cell r="O262" t="str">
            <v/>
          </cell>
          <cell r="P262" t="str">
            <v/>
          </cell>
          <cell r="Q262">
            <v>0</v>
          </cell>
          <cell r="R262" t="str">
            <v/>
          </cell>
          <cell r="S262" t="str">
            <v/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73834.34</v>
          </cell>
          <cell r="AA262">
            <v>7383.4340000000002</v>
          </cell>
          <cell r="AB262">
            <v>3691.7170000000001</v>
          </cell>
          <cell r="AC262">
            <v>84909</v>
          </cell>
        </row>
        <row r="263">
          <cell r="B263">
            <v>2705</v>
          </cell>
          <cell r="C263" t="str">
            <v>Đỗ Đức Huy</v>
          </cell>
          <cell r="D263" t="str">
            <v>LT</v>
          </cell>
          <cell r="E263">
            <v>323</v>
          </cell>
          <cell r="F263">
            <v>336</v>
          </cell>
          <cell r="G263">
            <v>13</v>
          </cell>
          <cell r="H263">
            <v>10</v>
          </cell>
          <cell r="I263">
            <v>5973</v>
          </cell>
          <cell r="J263">
            <v>59730</v>
          </cell>
          <cell r="K263">
            <v>3</v>
          </cell>
          <cell r="L263">
            <v>7052.17</v>
          </cell>
          <cell r="M263">
            <v>21156.510000000002</v>
          </cell>
          <cell r="N263">
            <v>0</v>
          </cell>
          <cell r="O263" t="str">
            <v/>
          </cell>
          <cell r="P263" t="str">
            <v/>
          </cell>
          <cell r="Q263">
            <v>0</v>
          </cell>
          <cell r="R263" t="str">
            <v/>
          </cell>
          <cell r="S263" t="str">
            <v/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80886.510000000009</v>
          </cell>
          <cell r="AA263">
            <v>8088.6510000000017</v>
          </cell>
          <cell r="AB263">
            <v>4044.3255000000008</v>
          </cell>
          <cell r="AC263">
            <v>93019</v>
          </cell>
        </row>
        <row r="264">
          <cell r="B264">
            <v>2706</v>
          </cell>
          <cell r="C264" t="str">
            <v>Vũ thị Lan Anh</v>
          </cell>
          <cell r="D264" t="str">
            <v>LT</v>
          </cell>
          <cell r="E264">
            <v>211</v>
          </cell>
          <cell r="F264">
            <v>219</v>
          </cell>
          <cell r="G264">
            <v>8</v>
          </cell>
          <cell r="H264">
            <v>8</v>
          </cell>
          <cell r="I264">
            <v>5973</v>
          </cell>
          <cell r="J264">
            <v>47784</v>
          </cell>
          <cell r="K264">
            <v>0</v>
          </cell>
          <cell r="L264" t="str">
            <v/>
          </cell>
          <cell r="M264" t="str">
            <v/>
          </cell>
          <cell r="N264">
            <v>0</v>
          </cell>
          <cell r="O264" t="str">
            <v/>
          </cell>
          <cell r="P264" t="str">
            <v/>
          </cell>
          <cell r="Q264">
            <v>0</v>
          </cell>
          <cell r="R264" t="str">
            <v/>
          </cell>
          <cell r="S264" t="str">
            <v/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47784</v>
          </cell>
          <cell r="AA264">
            <v>4778.4000000000005</v>
          </cell>
          <cell r="AB264">
            <v>2389.2000000000003</v>
          </cell>
          <cell r="AC264">
            <v>54952</v>
          </cell>
        </row>
        <row r="265">
          <cell r="B265">
            <v>2707</v>
          </cell>
          <cell r="C265" t="str">
            <v>Trần Văn Giản</v>
          </cell>
          <cell r="D265" t="str">
            <v>LT</v>
          </cell>
          <cell r="E265">
            <v>273</v>
          </cell>
          <cell r="F265">
            <v>282</v>
          </cell>
          <cell r="G265">
            <v>9</v>
          </cell>
          <cell r="H265">
            <v>9</v>
          </cell>
          <cell r="I265">
            <v>5973</v>
          </cell>
          <cell r="J265">
            <v>53757</v>
          </cell>
          <cell r="K265">
            <v>0</v>
          </cell>
          <cell r="L265" t="str">
            <v/>
          </cell>
          <cell r="M265" t="str">
            <v/>
          </cell>
          <cell r="N265">
            <v>0</v>
          </cell>
          <cell r="O265" t="str">
            <v/>
          </cell>
          <cell r="P265" t="str">
            <v/>
          </cell>
          <cell r="Q265">
            <v>0</v>
          </cell>
          <cell r="R265" t="str">
            <v/>
          </cell>
          <cell r="S265" t="str">
            <v/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53757</v>
          </cell>
          <cell r="AA265">
            <v>5375.7000000000007</v>
          </cell>
          <cell r="AB265">
            <v>2687.8500000000004</v>
          </cell>
          <cell r="AC265">
            <v>61821</v>
          </cell>
        </row>
        <row r="266">
          <cell r="B266">
            <v>2708</v>
          </cell>
          <cell r="C266" t="str">
            <v>Hoàng Thanh Tùng</v>
          </cell>
          <cell r="D266" t="str">
            <v>LT</v>
          </cell>
          <cell r="E266">
            <v>518</v>
          </cell>
          <cell r="F266">
            <v>538</v>
          </cell>
          <cell r="G266">
            <v>20</v>
          </cell>
          <cell r="H266">
            <v>10</v>
          </cell>
          <cell r="I266">
            <v>5973</v>
          </cell>
          <cell r="J266">
            <v>59730</v>
          </cell>
          <cell r="K266">
            <v>10</v>
          </cell>
          <cell r="L266">
            <v>7052.17</v>
          </cell>
          <cell r="M266">
            <v>70521.7</v>
          </cell>
          <cell r="N266">
            <v>0</v>
          </cell>
          <cell r="O266" t="str">
            <v/>
          </cell>
          <cell r="P266" t="str">
            <v/>
          </cell>
          <cell r="Q266">
            <v>0</v>
          </cell>
          <cell r="R266" t="str">
            <v/>
          </cell>
          <cell r="S266" t="str">
            <v/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130251.7</v>
          </cell>
          <cell r="AA266">
            <v>13025.17</v>
          </cell>
          <cell r="AB266">
            <v>6512.585</v>
          </cell>
          <cell r="AC266">
            <v>149789</v>
          </cell>
        </row>
        <row r="267">
          <cell r="B267">
            <v>2709</v>
          </cell>
          <cell r="C267" t="str">
            <v>Hà Thu Hằng</v>
          </cell>
          <cell r="D267" t="str">
            <v>LT</v>
          </cell>
          <cell r="E267">
            <v>209</v>
          </cell>
          <cell r="F267">
            <v>220</v>
          </cell>
          <cell r="G267">
            <v>11</v>
          </cell>
          <cell r="H267">
            <v>10</v>
          </cell>
          <cell r="I267">
            <v>5973</v>
          </cell>
          <cell r="J267">
            <v>59730</v>
          </cell>
          <cell r="K267">
            <v>1</v>
          </cell>
          <cell r="L267">
            <v>7052.17</v>
          </cell>
          <cell r="M267">
            <v>7052.17</v>
          </cell>
          <cell r="N267">
            <v>0</v>
          </cell>
          <cell r="O267" t="str">
            <v/>
          </cell>
          <cell r="P267" t="str">
            <v/>
          </cell>
          <cell r="Q267">
            <v>0</v>
          </cell>
          <cell r="R267" t="str">
            <v/>
          </cell>
          <cell r="S267" t="str">
            <v/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66782.17</v>
          </cell>
          <cell r="AA267">
            <v>6678.2170000000006</v>
          </cell>
          <cell r="AB267">
            <v>3339.1085000000003</v>
          </cell>
          <cell r="AC267">
            <v>76799</v>
          </cell>
        </row>
        <row r="268">
          <cell r="B268">
            <v>2710</v>
          </cell>
          <cell r="C268" t="str">
            <v>Nguyễn Thị Thu Trang</v>
          </cell>
          <cell r="D268" t="str">
            <v>LT</v>
          </cell>
          <cell r="E268">
            <v>481</v>
          </cell>
          <cell r="F268">
            <v>498</v>
          </cell>
          <cell r="G268">
            <v>17</v>
          </cell>
          <cell r="H268">
            <v>10</v>
          </cell>
          <cell r="I268">
            <v>5973</v>
          </cell>
          <cell r="J268">
            <v>59730</v>
          </cell>
          <cell r="K268">
            <v>7</v>
          </cell>
          <cell r="L268">
            <v>7052.17</v>
          </cell>
          <cell r="M268">
            <v>49365.19</v>
          </cell>
          <cell r="N268">
            <v>0</v>
          </cell>
          <cell r="O268" t="str">
            <v/>
          </cell>
          <cell r="P268" t="str">
            <v/>
          </cell>
          <cell r="Q268">
            <v>0</v>
          </cell>
          <cell r="R268" t="str">
            <v/>
          </cell>
          <cell r="S268" t="str">
            <v/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109095.19</v>
          </cell>
          <cell r="AA268">
            <v>10909.519</v>
          </cell>
          <cell r="AB268">
            <v>5454.7595000000001</v>
          </cell>
          <cell r="AC268">
            <v>125459</v>
          </cell>
        </row>
        <row r="269">
          <cell r="B269">
            <v>2711</v>
          </cell>
          <cell r="C269" t="str">
            <v>Nguyễn Ngọc Tuấn</v>
          </cell>
          <cell r="D269" t="str">
            <v>LT</v>
          </cell>
          <cell r="E269">
            <v>635</v>
          </cell>
          <cell r="F269">
            <v>652</v>
          </cell>
          <cell r="G269">
            <v>17</v>
          </cell>
          <cell r="H269">
            <v>10</v>
          </cell>
          <cell r="I269">
            <v>5973</v>
          </cell>
          <cell r="J269">
            <v>59730</v>
          </cell>
          <cell r="K269">
            <v>7</v>
          </cell>
          <cell r="L269">
            <v>7052.17</v>
          </cell>
          <cell r="M269">
            <v>49365.19</v>
          </cell>
          <cell r="N269">
            <v>0</v>
          </cell>
          <cell r="O269" t="str">
            <v/>
          </cell>
          <cell r="P269" t="str">
            <v/>
          </cell>
          <cell r="Q269">
            <v>0</v>
          </cell>
          <cell r="R269" t="str">
            <v/>
          </cell>
          <cell r="S269" t="str">
            <v/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109095.19</v>
          </cell>
          <cell r="AA269">
            <v>10909.519</v>
          </cell>
          <cell r="AB269">
            <v>5454.7595000000001</v>
          </cell>
          <cell r="AC269">
            <v>125459</v>
          </cell>
        </row>
        <row r="270">
          <cell r="B270">
            <v>2801</v>
          </cell>
          <cell r="C270" t="str">
            <v>Nguyễn Thị Xuân</v>
          </cell>
          <cell r="D270" t="str">
            <v>LT</v>
          </cell>
          <cell r="E270">
            <v>289</v>
          </cell>
          <cell r="F270">
            <v>299</v>
          </cell>
          <cell r="G270">
            <v>10</v>
          </cell>
          <cell r="H270">
            <v>10</v>
          </cell>
          <cell r="I270">
            <v>5973</v>
          </cell>
          <cell r="J270">
            <v>59730</v>
          </cell>
          <cell r="K270">
            <v>0</v>
          </cell>
          <cell r="L270" t="str">
            <v/>
          </cell>
          <cell r="M270" t="str">
            <v/>
          </cell>
          <cell r="N270">
            <v>0</v>
          </cell>
          <cell r="O270" t="str">
            <v/>
          </cell>
          <cell r="P270" t="str">
            <v/>
          </cell>
          <cell r="Q270">
            <v>0</v>
          </cell>
          <cell r="R270" t="str">
            <v/>
          </cell>
          <cell r="S270" t="str">
            <v/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59730</v>
          </cell>
          <cell r="AA270">
            <v>5973</v>
          </cell>
          <cell r="AB270">
            <v>2986.5</v>
          </cell>
          <cell r="AC270">
            <v>68690</v>
          </cell>
        </row>
        <row r="271">
          <cell r="B271">
            <v>2802</v>
          </cell>
          <cell r="C271" t="str">
            <v>Nguyễn Mạnh Vinh</v>
          </cell>
          <cell r="D271" t="str">
            <v>LT</v>
          </cell>
          <cell r="E271">
            <v>424</v>
          </cell>
          <cell r="F271">
            <v>432</v>
          </cell>
          <cell r="G271">
            <v>8</v>
          </cell>
          <cell r="H271">
            <v>8</v>
          </cell>
          <cell r="I271">
            <v>5973</v>
          </cell>
          <cell r="J271">
            <v>47784</v>
          </cell>
          <cell r="K271">
            <v>0</v>
          </cell>
          <cell r="L271" t="str">
            <v/>
          </cell>
          <cell r="M271" t="str">
            <v/>
          </cell>
          <cell r="N271">
            <v>0</v>
          </cell>
          <cell r="O271" t="str">
            <v/>
          </cell>
          <cell r="P271" t="str">
            <v/>
          </cell>
          <cell r="Q271">
            <v>0</v>
          </cell>
          <cell r="R271" t="str">
            <v/>
          </cell>
          <cell r="S271" t="str">
            <v/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47784</v>
          </cell>
          <cell r="AA271">
            <v>4778.4000000000005</v>
          </cell>
          <cell r="AB271">
            <v>2389.2000000000003</v>
          </cell>
          <cell r="AC271">
            <v>54952</v>
          </cell>
        </row>
        <row r="272">
          <cell r="B272">
            <v>2803</v>
          </cell>
          <cell r="C272" t="str">
            <v xml:space="preserve">Trần Thị Thu Trang </v>
          </cell>
          <cell r="D272" t="str">
            <v>LT</v>
          </cell>
          <cell r="E272">
            <v>231</v>
          </cell>
          <cell r="F272">
            <v>240</v>
          </cell>
          <cell r="G272">
            <v>9</v>
          </cell>
          <cell r="H272">
            <v>9</v>
          </cell>
          <cell r="I272">
            <v>5973</v>
          </cell>
          <cell r="J272">
            <v>53757</v>
          </cell>
          <cell r="K272">
            <v>0</v>
          </cell>
          <cell r="L272" t="str">
            <v/>
          </cell>
          <cell r="M272" t="str">
            <v/>
          </cell>
          <cell r="N272">
            <v>0</v>
          </cell>
          <cell r="O272" t="str">
            <v/>
          </cell>
          <cell r="P272" t="str">
            <v/>
          </cell>
          <cell r="Q272">
            <v>0</v>
          </cell>
          <cell r="R272" t="str">
            <v/>
          </cell>
          <cell r="S272" t="str">
            <v/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53757</v>
          </cell>
          <cell r="AA272">
            <v>5375.7000000000007</v>
          </cell>
          <cell r="AB272">
            <v>2687.8500000000004</v>
          </cell>
          <cell r="AC272">
            <v>61821</v>
          </cell>
        </row>
        <row r="273">
          <cell r="B273">
            <v>2804</v>
          </cell>
          <cell r="C273" t="str">
            <v>Nguyễn Quốc Minh</v>
          </cell>
          <cell r="D273" t="str">
            <v>LT</v>
          </cell>
          <cell r="E273">
            <v>262</v>
          </cell>
          <cell r="F273">
            <v>266</v>
          </cell>
          <cell r="G273">
            <v>4</v>
          </cell>
          <cell r="H273">
            <v>4</v>
          </cell>
          <cell r="I273">
            <v>5973</v>
          </cell>
          <cell r="J273">
            <v>23892</v>
          </cell>
          <cell r="K273">
            <v>0</v>
          </cell>
          <cell r="L273" t="str">
            <v/>
          </cell>
          <cell r="M273" t="str">
            <v/>
          </cell>
          <cell r="N273">
            <v>0</v>
          </cell>
          <cell r="O273" t="str">
            <v/>
          </cell>
          <cell r="P273" t="str">
            <v/>
          </cell>
          <cell r="Q273">
            <v>0</v>
          </cell>
          <cell r="R273" t="str">
            <v/>
          </cell>
          <cell r="S273" t="str">
            <v/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23892</v>
          </cell>
          <cell r="AA273">
            <v>2389.2000000000003</v>
          </cell>
          <cell r="AB273">
            <v>1194.6000000000001</v>
          </cell>
          <cell r="AC273">
            <v>27476</v>
          </cell>
        </row>
        <row r="274">
          <cell r="B274">
            <v>2805</v>
          </cell>
          <cell r="C274" t="str">
            <v>Nguyễn Thị Toàn</v>
          </cell>
          <cell r="D274" t="str">
            <v>LT</v>
          </cell>
          <cell r="E274">
            <v>568</v>
          </cell>
          <cell r="F274">
            <v>576</v>
          </cell>
          <cell r="G274">
            <v>8</v>
          </cell>
          <cell r="H274">
            <v>8</v>
          </cell>
          <cell r="I274">
            <v>5973</v>
          </cell>
          <cell r="J274">
            <v>47784</v>
          </cell>
          <cell r="K274">
            <v>0</v>
          </cell>
          <cell r="L274" t="str">
            <v/>
          </cell>
          <cell r="M274" t="str">
            <v/>
          </cell>
          <cell r="N274">
            <v>0</v>
          </cell>
          <cell r="O274" t="str">
            <v/>
          </cell>
          <cell r="P274" t="str">
            <v/>
          </cell>
          <cell r="Q274">
            <v>0</v>
          </cell>
          <cell r="R274" t="str">
            <v/>
          </cell>
          <cell r="S274" t="str">
            <v/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47784</v>
          </cell>
          <cell r="AA274">
            <v>4778.4000000000005</v>
          </cell>
          <cell r="AB274">
            <v>2389.2000000000003</v>
          </cell>
          <cell r="AC274">
            <v>54952</v>
          </cell>
        </row>
        <row r="275">
          <cell r="B275">
            <v>2806</v>
          </cell>
          <cell r="C275" t="str">
            <v>Trần Kim Oanh</v>
          </cell>
          <cell r="D275" t="str">
            <v>LT</v>
          </cell>
          <cell r="E275">
            <v>173</v>
          </cell>
          <cell r="F275">
            <v>176</v>
          </cell>
          <cell r="G275">
            <v>3</v>
          </cell>
          <cell r="H275">
            <v>3</v>
          </cell>
          <cell r="I275">
            <v>5973</v>
          </cell>
          <cell r="J275">
            <v>17919</v>
          </cell>
          <cell r="K275">
            <v>0</v>
          </cell>
          <cell r="L275" t="str">
            <v/>
          </cell>
          <cell r="M275" t="str">
            <v/>
          </cell>
          <cell r="N275">
            <v>0</v>
          </cell>
          <cell r="O275" t="str">
            <v/>
          </cell>
          <cell r="P275" t="str">
            <v/>
          </cell>
          <cell r="Q275">
            <v>0</v>
          </cell>
          <cell r="R275" t="str">
            <v/>
          </cell>
          <cell r="S275" t="str">
            <v/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17919</v>
          </cell>
          <cell r="AA275">
            <v>1791.9</v>
          </cell>
          <cell r="AB275">
            <v>895.95</v>
          </cell>
          <cell r="AC275">
            <v>20607</v>
          </cell>
        </row>
        <row r="276">
          <cell r="B276">
            <v>2807</v>
          </cell>
          <cell r="C276" t="str">
            <v>Lê Thị Thanh Bình</v>
          </cell>
          <cell r="D276" t="str">
            <v>LT</v>
          </cell>
          <cell r="E276">
            <v>169</v>
          </cell>
          <cell r="F276">
            <v>176</v>
          </cell>
          <cell r="G276">
            <v>7</v>
          </cell>
          <cell r="H276">
            <v>7</v>
          </cell>
          <cell r="I276">
            <v>5973</v>
          </cell>
          <cell r="J276">
            <v>41811</v>
          </cell>
          <cell r="K276">
            <v>0</v>
          </cell>
          <cell r="L276" t="str">
            <v/>
          </cell>
          <cell r="M276" t="str">
            <v/>
          </cell>
          <cell r="N276">
            <v>0</v>
          </cell>
          <cell r="O276" t="str">
            <v/>
          </cell>
          <cell r="P276" t="str">
            <v/>
          </cell>
          <cell r="Q276">
            <v>0</v>
          </cell>
          <cell r="R276" t="str">
            <v/>
          </cell>
          <cell r="S276" t="str">
            <v/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41811</v>
          </cell>
          <cell r="AA276">
            <v>4181.1000000000004</v>
          </cell>
          <cell r="AB276">
            <v>2090.5500000000002</v>
          </cell>
          <cell r="AC276">
            <v>48083</v>
          </cell>
        </row>
        <row r="277">
          <cell r="B277">
            <v>2808</v>
          </cell>
          <cell r="C277" t="str">
            <v>Ngô Hùng Cường</v>
          </cell>
          <cell r="D277" t="str">
            <v>LT</v>
          </cell>
          <cell r="E277">
            <v>317</v>
          </cell>
          <cell r="F277">
            <v>328</v>
          </cell>
          <cell r="G277">
            <v>11</v>
          </cell>
          <cell r="H277">
            <v>10</v>
          </cell>
          <cell r="I277">
            <v>5973</v>
          </cell>
          <cell r="J277">
            <v>59730</v>
          </cell>
          <cell r="K277">
            <v>1</v>
          </cell>
          <cell r="L277">
            <v>7052.17</v>
          </cell>
          <cell r="M277">
            <v>7052.17</v>
          </cell>
          <cell r="N277">
            <v>0</v>
          </cell>
          <cell r="O277" t="str">
            <v/>
          </cell>
          <cell r="P277" t="str">
            <v/>
          </cell>
          <cell r="Q277">
            <v>0</v>
          </cell>
          <cell r="R277" t="str">
            <v/>
          </cell>
          <cell r="S277" t="str">
            <v/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66782.17</v>
          </cell>
          <cell r="AA277">
            <v>6678.2170000000006</v>
          </cell>
          <cell r="AB277">
            <v>3339.1085000000003</v>
          </cell>
          <cell r="AC277">
            <v>76799</v>
          </cell>
        </row>
        <row r="278">
          <cell r="B278">
            <v>2809</v>
          </cell>
          <cell r="C278" t="str">
            <v>Đỗ Thị Hồng</v>
          </cell>
          <cell r="D278" t="str">
            <v>LT</v>
          </cell>
          <cell r="E278">
            <v>250</v>
          </cell>
          <cell r="F278">
            <v>257</v>
          </cell>
          <cell r="G278">
            <v>7</v>
          </cell>
          <cell r="H278">
            <v>7</v>
          </cell>
          <cell r="I278">
            <v>5973</v>
          </cell>
          <cell r="J278">
            <v>41811</v>
          </cell>
          <cell r="K278">
            <v>0</v>
          </cell>
          <cell r="L278" t="str">
            <v/>
          </cell>
          <cell r="M278" t="str">
            <v/>
          </cell>
          <cell r="N278">
            <v>0</v>
          </cell>
          <cell r="O278" t="str">
            <v/>
          </cell>
          <cell r="P278" t="str">
            <v/>
          </cell>
          <cell r="Q278">
            <v>0</v>
          </cell>
          <cell r="R278" t="str">
            <v/>
          </cell>
          <cell r="S278" t="str">
            <v/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41811</v>
          </cell>
          <cell r="AA278">
            <v>4181.1000000000004</v>
          </cell>
          <cell r="AB278">
            <v>2090.5500000000002</v>
          </cell>
          <cell r="AC278">
            <v>48083</v>
          </cell>
        </row>
        <row r="279">
          <cell r="B279">
            <v>2810</v>
          </cell>
          <cell r="C279" t="str">
            <v>Trịnh Công Tân</v>
          </cell>
          <cell r="D279" t="str">
            <v>LT</v>
          </cell>
          <cell r="E279">
            <v>239</v>
          </cell>
          <cell r="F279">
            <v>249</v>
          </cell>
          <cell r="G279">
            <v>10</v>
          </cell>
          <cell r="H279">
            <v>10</v>
          </cell>
          <cell r="I279">
            <v>5973</v>
          </cell>
          <cell r="J279">
            <v>59730</v>
          </cell>
          <cell r="K279">
            <v>0</v>
          </cell>
          <cell r="L279" t="str">
            <v/>
          </cell>
          <cell r="M279" t="str">
            <v/>
          </cell>
          <cell r="N279">
            <v>0</v>
          </cell>
          <cell r="O279" t="str">
            <v/>
          </cell>
          <cell r="P279" t="str">
            <v/>
          </cell>
          <cell r="Q279">
            <v>0</v>
          </cell>
          <cell r="R279" t="str">
            <v/>
          </cell>
          <cell r="S279" t="str">
            <v/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59730</v>
          </cell>
          <cell r="AA279">
            <v>5973</v>
          </cell>
          <cell r="AB279">
            <v>2986.5</v>
          </cell>
          <cell r="AC279">
            <v>68690</v>
          </cell>
        </row>
        <row r="280">
          <cell r="B280">
            <v>2811</v>
          </cell>
          <cell r="C280" t="str">
            <v>Nguyễn Thị Phương Thảo</v>
          </cell>
          <cell r="D280" t="str">
            <v>LT</v>
          </cell>
          <cell r="E280">
            <v>615</v>
          </cell>
          <cell r="F280">
            <v>616</v>
          </cell>
          <cell r="G280">
            <v>1</v>
          </cell>
          <cell r="H280">
            <v>1</v>
          </cell>
          <cell r="I280">
            <v>5973</v>
          </cell>
          <cell r="J280">
            <v>5973</v>
          </cell>
          <cell r="K280">
            <v>0</v>
          </cell>
          <cell r="L280" t="str">
            <v/>
          </cell>
          <cell r="M280" t="str">
            <v/>
          </cell>
          <cell r="N280">
            <v>0</v>
          </cell>
          <cell r="O280" t="str">
            <v/>
          </cell>
          <cell r="P280" t="str">
            <v/>
          </cell>
          <cell r="Q280">
            <v>0</v>
          </cell>
          <cell r="R280" t="str">
            <v/>
          </cell>
          <cell r="S280" t="str">
            <v/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5973</v>
          </cell>
          <cell r="AA280">
            <v>597.30000000000007</v>
          </cell>
          <cell r="AB280">
            <v>298.65000000000003</v>
          </cell>
          <cell r="AC280">
            <v>6869</v>
          </cell>
        </row>
        <row r="281">
          <cell r="B281">
            <v>2901</v>
          </cell>
          <cell r="C281" t="str">
            <v>Lê Thanh Tuấn</v>
          </cell>
          <cell r="D281" t="str">
            <v>LT</v>
          </cell>
          <cell r="E281">
            <v>706</v>
          </cell>
          <cell r="F281">
            <v>730</v>
          </cell>
          <cell r="G281">
            <v>24</v>
          </cell>
          <cell r="H281">
            <v>10</v>
          </cell>
          <cell r="I281">
            <v>5973</v>
          </cell>
          <cell r="J281">
            <v>59730</v>
          </cell>
          <cell r="K281">
            <v>10</v>
          </cell>
          <cell r="L281">
            <v>7052.17</v>
          </cell>
          <cell r="M281">
            <v>70521.7</v>
          </cell>
          <cell r="N281">
            <v>4</v>
          </cell>
          <cell r="O281">
            <v>8668.68</v>
          </cell>
          <cell r="P281">
            <v>34674.720000000001</v>
          </cell>
          <cell r="Q281">
            <v>0</v>
          </cell>
          <cell r="R281" t="str">
            <v/>
          </cell>
          <cell r="S281" t="str">
            <v/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164926.41999999998</v>
          </cell>
          <cell r="AA281">
            <v>16492.642</v>
          </cell>
          <cell r="AB281">
            <v>8246.3209999999999</v>
          </cell>
          <cell r="AC281">
            <v>189665</v>
          </cell>
        </row>
        <row r="282">
          <cell r="B282">
            <v>2902</v>
          </cell>
          <cell r="C282" t="str">
            <v>Doãn Chí Công</v>
          </cell>
          <cell r="D282" t="str">
            <v>LT</v>
          </cell>
          <cell r="E282">
            <v>434</v>
          </cell>
          <cell r="F282">
            <v>449</v>
          </cell>
          <cell r="G282">
            <v>15</v>
          </cell>
          <cell r="H282">
            <v>10</v>
          </cell>
          <cell r="I282">
            <v>5973</v>
          </cell>
          <cell r="J282">
            <v>59730</v>
          </cell>
          <cell r="K282">
            <v>5</v>
          </cell>
          <cell r="L282">
            <v>7052.17</v>
          </cell>
          <cell r="M282">
            <v>35260.85</v>
          </cell>
          <cell r="N282">
            <v>0</v>
          </cell>
          <cell r="O282" t="str">
            <v/>
          </cell>
          <cell r="P282" t="str">
            <v/>
          </cell>
          <cell r="Q282">
            <v>0</v>
          </cell>
          <cell r="R282" t="str">
            <v/>
          </cell>
          <cell r="S282" t="str">
            <v/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94990.85</v>
          </cell>
          <cell r="AA282">
            <v>9499.0850000000009</v>
          </cell>
          <cell r="AB282">
            <v>4749.5425000000005</v>
          </cell>
          <cell r="AC282">
            <v>109239</v>
          </cell>
        </row>
        <row r="283">
          <cell r="B283">
            <v>2903</v>
          </cell>
          <cell r="C283" t="str">
            <v>Đoàn Hoàng Kiên</v>
          </cell>
          <cell r="D283" t="str">
            <v>LT</v>
          </cell>
          <cell r="E283">
            <v>398</v>
          </cell>
          <cell r="F283">
            <v>408</v>
          </cell>
          <cell r="G283">
            <v>10</v>
          </cell>
          <cell r="H283">
            <v>10</v>
          </cell>
          <cell r="I283">
            <v>5973</v>
          </cell>
          <cell r="J283">
            <v>59730</v>
          </cell>
          <cell r="K283">
            <v>0</v>
          </cell>
          <cell r="L283" t="str">
            <v/>
          </cell>
          <cell r="M283" t="str">
            <v/>
          </cell>
          <cell r="N283">
            <v>0</v>
          </cell>
          <cell r="O283" t="str">
            <v/>
          </cell>
          <cell r="P283" t="str">
            <v/>
          </cell>
          <cell r="Q283">
            <v>0</v>
          </cell>
          <cell r="R283" t="str">
            <v/>
          </cell>
          <cell r="S283" t="str">
            <v/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59730</v>
          </cell>
          <cell r="AA283">
            <v>5973</v>
          </cell>
          <cell r="AB283">
            <v>2986.5</v>
          </cell>
          <cell r="AC283">
            <v>68690</v>
          </cell>
        </row>
        <row r="284">
          <cell r="B284">
            <v>2904</v>
          </cell>
          <cell r="C284" t="str">
            <v>Dương Minh Chiến</v>
          </cell>
          <cell r="D284" t="str">
            <v>LT</v>
          </cell>
          <cell r="E284">
            <v>229</v>
          </cell>
          <cell r="F284">
            <v>245</v>
          </cell>
          <cell r="G284">
            <v>16</v>
          </cell>
          <cell r="H284">
            <v>10</v>
          </cell>
          <cell r="I284">
            <v>5973</v>
          </cell>
          <cell r="J284">
            <v>59730</v>
          </cell>
          <cell r="K284">
            <v>6</v>
          </cell>
          <cell r="L284">
            <v>7052.17</v>
          </cell>
          <cell r="M284">
            <v>42313.020000000004</v>
          </cell>
          <cell r="N284">
            <v>0</v>
          </cell>
          <cell r="O284" t="str">
            <v/>
          </cell>
          <cell r="P284" t="str">
            <v/>
          </cell>
          <cell r="Q284">
            <v>0</v>
          </cell>
          <cell r="R284" t="str">
            <v/>
          </cell>
          <cell r="S284" t="str">
            <v/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102043.02</v>
          </cell>
          <cell r="AA284">
            <v>10204.302000000001</v>
          </cell>
          <cell r="AB284">
            <v>5102.1510000000007</v>
          </cell>
          <cell r="AC284">
            <v>117349</v>
          </cell>
        </row>
        <row r="285">
          <cell r="B285">
            <v>2905</v>
          </cell>
          <cell r="C285" t="str">
            <v xml:space="preserve">Vũ Nguyễn Vân Anh </v>
          </cell>
          <cell r="D285" t="str">
            <v>LT</v>
          </cell>
          <cell r="E285">
            <v>378</v>
          </cell>
          <cell r="F285">
            <v>384</v>
          </cell>
          <cell r="G285">
            <v>6</v>
          </cell>
          <cell r="H285">
            <v>6</v>
          </cell>
          <cell r="I285">
            <v>5973</v>
          </cell>
          <cell r="J285">
            <v>35838</v>
          </cell>
          <cell r="K285">
            <v>0</v>
          </cell>
          <cell r="L285" t="str">
            <v/>
          </cell>
          <cell r="M285" t="str">
            <v/>
          </cell>
          <cell r="N285">
            <v>0</v>
          </cell>
          <cell r="O285" t="str">
            <v/>
          </cell>
          <cell r="P285" t="str">
            <v/>
          </cell>
          <cell r="Q285">
            <v>0</v>
          </cell>
          <cell r="R285" t="str">
            <v/>
          </cell>
          <cell r="S285" t="str">
            <v/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35838</v>
          </cell>
          <cell r="AA285">
            <v>3583.8</v>
          </cell>
          <cell r="AB285">
            <v>1791.9</v>
          </cell>
          <cell r="AC285">
            <v>41214</v>
          </cell>
        </row>
        <row r="286">
          <cell r="B286">
            <v>2906</v>
          </cell>
          <cell r="C286" t="str">
            <v>Vũ Văn Kiên</v>
          </cell>
          <cell r="D286" t="str">
            <v>LT</v>
          </cell>
          <cell r="E286">
            <v>327</v>
          </cell>
          <cell r="F286">
            <v>340</v>
          </cell>
          <cell r="G286">
            <v>13</v>
          </cell>
          <cell r="H286">
            <v>10</v>
          </cell>
          <cell r="I286">
            <v>5973</v>
          </cell>
          <cell r="J286">
            <v>59730</v>
          </cell>
          <cell r="K286">
            <v>3</v>
          </cell>
          <cell r="L286">
            <v>7052.17</v>
          </cell>
          <cell r="M286">
            <v>21156.510000000002</v>
          </cell>
          <cell r="N286">
            <v>0</v>
          </cell>
          <cell r="O286" t="str">
            <v/>
          </cell>
          <cell r="P286" t="str">
            <v/>
          </cell>
          <cell r="Q286">
            <v>0</v>
          </cell>
          <cell r="R286" t="str">
            <v/>
          </cell>
          <cell r="S286" t="str">
            <v/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80886.510000000009</v>
          </cell>
          <cell r="AA286">
            <v>8088.6510000000017</v>
          </cell>
          <cell r="AB286">
            <v>4044.3255000000008</v>
          </cell>
          <cell r="AC286">
            <v>93019</v>
          </cell>
        </row>
        <row r="287">
          <cell r="B287">
            <v>2907</v>
          </cell>
          <cell r="C287" t="str">
            <v>Lê Xuân Đức</v>
          </cell>
          <cell r="D287" t="str">
            <v>LT</v>
          </cell>
          <cell r="E287">
            <v>369</v>
          </cell>
          <cell r="F287">
            <v>378</v>
          </cell>
          <cell r="G287">
            <v>9</v>
          </cell>
          <cell r="H287">
            <v>9</v>
          </cell>
          <cell r="I287">
            <v>5973</v>
          </cell>
          <cell r="J287">
            <v>53757</v>
          </cell>
          <cell r="K287">
            <v>0</v>
          </cell>
          <cell r="L287" t="str">
            <v/>
          </cell>
          <cell r="M287" t="str">
            <v/>
          </cell>
          <cell r="N287">
            <v>0</v>
          </cell>
          <cell r="O287" t="str">
            <v/>
          </cell>
          <cell r="P287" t="str">
            <v/>
          </cell>
          <cell r="Q287">
            <v>0</v>
          </cell>
          <cell r="R287" t="str">
            <v/>
          </cell>
          <cell r="S287" t="str">
            <v/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53757</v>
          </cell>
          <cell r="AA287">
            <v>5375.7000000000007</v>
          </cell>
          <cell r="AB287">
            <v>2687.8500000000004</v>
          </cell>
          <cell r="AC287">
            <v>61821</v>
          </cell>
        </row>
        <row r="288">
          <cell r="B288">
            <v>2908</v>
          </cell>
          <cell r="C288" t="str">
            <v>Vương Nguyên Yến Linh</v>
          </cell>
          <cell r="D288" t="str">
            <v>LT</v>
          </cell>
          <cell r="E288">
            <v>352</v>
          </cell>
          <cell r="F288">
            <v>364</v>
          </cell>
          <cell r="G288">
            <v>12</v>
          </cell>
          <cell r="H288">
            <v>10</v>
          </cell>
          <cell r="I288">
            <v>5973</v>
          </cell>
          <cell r="J288">
            <v>59730</v>
          </cell>
          <cell r="K288">
            <v>2</v>
          </cell>
          <cell r="L288">
            <v>7052.17</v>
          </cell>
          <cell r="M288">
            <v>14104.34</v>
          </cell>
          <cell r="N288">
            <v>0</v>
          </cell>
          <cell r="O288" t="str">
            <v/>
          </cell>
          <cell r="P288" t="str">
            <v/>
          </cell>
          <cell r="Q288">
            <v>0</v>
          </cell>
          <cell r="R288" t="str">
            <v/>
          </cell>
          <cell r="S288" t="str">
            <v/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73834.34</v>
          </cell>
          <cell r="AA288">
            <v>7383.4340000000002</v>
          </cell>
          <cell r="AB288">
            <v>3691.7170000000001</v>
          </cell>
          <cell r="AC288">
            <v>84909</v>
          </cell>
        </row>
        <row r="289">
          <cell r="B289">
            <v>2909</v>
          </cell>
          <cell r="C289" t="str">
            <v>Hồ Sỹ Hòa</v>
          </cell>
          <cell r="D289" t="str">
            <v>LT</v>
          </cell>
          <cell r="E289">
            <v>489</v>
          </cell>
          <cell r="F289">
            <v>498</v>
          </cell>
          <cell r="G289">
            <v>9</v>
          </cell>
          <cell r="H289">
            <v>9</v>
          </cell>
          <cell r="I289">
            <v>5973</v>
          </cell>
          <cell r="J289">
            <v>53757</v>
          </cell>
          <cell r="K289">
            <v>0</v>
          </cell>
          <cell r="L289" t="str">
            <v/>
          </cell>
          <cell r="M289" t="str">
            <v/>
          </cell>
          <cell r="N289">
            <v>0</v>
          </cell>
          <cell r="O289" t="str">
            <v/>
          </cell>
          <cell r="P289" t="str">
            <v/>
          </cell>
          <cell r="Q289">
            <v>0</v>
          </cell>
          <cell r="R289" t="str">
            <v/>
          </cell>
          <cell r="S289" t="str">
            <v/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53757</v>
          </cell>
          <cell r="AA289">
            <v>5375.7000000000007</v>
          </cell>
          <cell r="AB289">
            <v>2687.8500000000004</v>
          </cell>
          <cell r="AC289">
            <v>61821</v>
          </cell>
        </row>
        <row r="290">
          <cell r="B290">
            <v>2910</v>
          </cell>
          <cell r="C290" t="str">
            <v>Trương Công Lượng</v>
          </cell>
          <cell r="D290" t="str">
            <v>LT</v>
          </cell>
          <cell r="E290">
            <v>421</v>
          </cell>
          <cell r="F290">
            <v>434</v>
          </cell>
          <cell r="G290">
            <v>13</v>
          </cell>
          <cell r="H290">
            <v>10</v>
          </cell>
          <cell r="I290">
            <v>5973</v>
          </cell>
          <cell r="J290">
            <v>59730</v>
          </cell>
          <cell r="K290">
            <v>3</v>
          </cell>
          <cell r="L290">
            <v>7052.17</v>
          </cell>
          <cell r="M290">
            <v>21156.510000000002</v>
          </cell>
          <cell r="N290">
            <v>0</v>
          </cell>
          <cell r="O290" t="str">
            <v/>
          </cell>
          <cell r="P290" t="str">
            <v/>
          </cell>
          <cell r="Q290">
            <v>0</v>
          </cell>
          <cell r="R290" t="str">
            <v/>
          </cell>
          <cell r="S290" t="str">
            <v/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80886.510000000009</v>
          </cell>
          <cell r="AA290">
            <v>8088.6510000000017</v>
          </cell>
          <cell r="AB290">
            <v>4044.3255000000008</v>
          </cell>
          <cell r="AC290">
            <v>93019</v>
          </cell>
        </row>
        <row r="291">
          <cell r="B291">
            <v>2911</v>
          </cell>
          <cell r="C291" t="str">
            <v>Nguyễn Thùy Vân</v>
          </cell>
          <cell r="D291" t="str">
            <v>LT</v>
          </cell>
          <cell r="E291">
            <v>430</v>
          </cell>
          <cell r="F291">
            <v>448</v>
          </cell>
          <cell r="G291">
            <v>18</v>
          </cell>
          <cell r="H291">
            <v>10</v>
          </cell>
          <cell r="I291">
            <v>5973</v>
          </cell>
          <cell r="J291">
            <v>59730</v>
          </cell>
          <cell r="K291">
            <v>8</v>
          </cell>
          <cell r="L291">
            <v>7052.17</v>
          </cell>
          <cell r="M291">
            <v>56417.36</v>
          </cell>
          <cell r="N291">
            <v>0</v>
          </cell>
          <cell r="O291" t="str">
            <v/>
          </cell>
          <cell r="P291" t="str">
            <v/>
          </cell>
          <cell r="Q291">
            <v>0</v>
          </cell>
          <cell r="R291" t="str">
            <v/>
          </cell>
          <cell r="S291" t="str">
            <v/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116147.36</v>
          </cell>
          <cell r="AA291">
            <v>11614.736000000001</v>
          </cell>
          <cell r="AB291">
            <v>5807.3680000000004</v>
          </cell>
          <cell r="AC291">
            <v>133569</v>
          </cell>
        </row>
        <row r="292">
          <cell r="B292">
            <v>3001</v>
          </cell>
          <cell r="C292" t="str">
            <v xml:space="preserve">Vũ Phú Dũng </v>
          </cell>
          <cell r="D292" t="str">
            <v>LT</v>
          </cell>
          <cell r="E292">
            <v>396</v>
          </cell>
          <cell r="F292">
            <v>409</v>
          </cell>
          <cell r="G292">
            <v>13</v>
          </cell>
          <cell r="H292">
            <v>10</v>
          </cell>
          <cell r="I292">
            <v>5973</v>
          </cell>
          <cell r="J292">
            <v>59730</v>
          </cell>
          <cell r="K292">
            <v>3</v>
          </cell>
          <cell r="L292">
            <v>7052.17</v>
          </cell>
          <cell r="M292">
            <v>21156.510000000002</v>
          </cell>
          <cell r="N292">
            <v>0</v>
          </cell>
          <cell r="O292" t="str">
            <v/>
          </cell>
          <cell r="P292" t="str">
            <v/>
          </cell>
          <cell r="Q292">
            <v>0</v>
          </cell>
          <cell r="R292" t="str">
            <v/>
          </cell>
          <cell r="S292" t="str">
            <v/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80886.510000000009</v>
          </cell>
          <cell r="AA292">
            <v>8088.6510000000017</v>
          </cell>
          <cell r="AB292">
            <v>4044.3255000000008</v>
          </cell>
          <cell r="AC292">
            <v>93019</v>
          </cell>
        </row>
        <row r="293">
          <cell r="B293">
            <v>3002</v>
          </cell>
          <cell r="C293" t="str">
            <v>Nguyễn Mạnh Hùng</v>
          </cell>
          <cell r="D293" t="str">
            <v>LT</v>
          </cell>
          <cell r="E293">
            <v>631</v>
          </cell>
          <cell r="F293">
            <v>649</v>
          </cell>
          <cell r="G293">
            <v>18</v>
          </cell>
          <cell r="H293">
            <v>10</v>
          </cell>
          <cell r="I293">
            <v>5973</v>
          </cell>
          <cell r="J293">
            <v>59730</v>
          </cell>
          <cell r="K293">
            <v>8</v>
          </cell>
          <cell r="L293">
            <v>7052.17</v>
          </cell>
          <cell r="M293">
            <v>56417.36</v>
          </cell>
          <cell r="N293">
            <v>0</v>
          </cell>
          <cell r="O293" t="str">
            <v/>
          </cell>
          <cell r="P293" t="str">
            <v/>
          </cell>
          <cell r="Q293">
            <v>0</v>
          </cell>
          <cell r="R293" t="str">
            <v/>
          </cell>
          <cell r="S293" t="str">
            <v/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116147.36</v>
          </cell>
          <cell r="AA293">
            <v>11614.736000000001</v>
          </cell>
          <cell r="AB293">
            <v>5807.3680000000004</v>
          </cell>
          <cell r="AC293">
            <v>133569</v>
          </cell>
        </row>
        <row r="294">
          <cell r="B294">
            <v>3003</v>
          </cell>
          <cell r="C294" t="str">
            <v>Hoàng Văn Tuấn</v>
          </cell>
          <cell r="D294" t="str">
            <v>LT</v>
          </cell>
          <cell r="E294">
            <v>385</v>
          </cell>
          <cell r="F294">
            <v>397</v>
          </cell>
          <cell r="G294">
            <v>12</v>
          </cell>
          <cell r="H294">
            <v>10</v>
          </cell>
          <cell r="I294">
            <v>5973</v>
          </cell>
          <cell r="J294">
            <v>59730</v>
          </cell>
          <cell r="K294">
            <v>2</v>
          </cell>
          <cell r="L294">
            <v>7052.17</v>
          </cell>
          <cell r="M294">
            <v>14104.34</v>
          </cell>
          <cell r="N294">
            <v>0</v>
          </cell>
          <cell r="O294" t="str">
            <v/>
          </cell>
          <cell r="P294" t="str">
            <v/>
          </cell>
          <cell r="Q294">
            <v>0</v>
          </cell>
          <cell r="R294" t="str">
            <v/>
          </cell>
          <cell r="S294" t="str">
            <v/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73834.34</v>
          </cell>
          <cell r="AA294">
            <v>7383.4340000000002</v>
          </cell>
          <cell r="AB294">
            <v>3691.7170000000001</v>
          </cell>
          <cell r="AC294">
            <v>84909</v>
          </cell>
        </row>
        <row r="295">
          <cell r="B295">
            <v>3004</v>
          </cell>
          <cell r="C295" t="str">
            <v>Nguyễn Mạnh Tường</v>
          </cell>
          <cell r="D295" t="str">
            <v>LT</v>
          </cell>
          <cell r="E295">
            <v>471</v>
          </cell>
          <cell r="F295">
            <v>486</v>
          </cell>
          <cell r="G295">
            <v>15</v>
          </cell>
          <cell r="H295">
            <v>10</v>
          </cell>
          <cell r="I295">
            <v>5973</v>
          </cell>
          <cell r="J295">
            <v>59730</v>
          </cell>
          <cell r="K295">
            <v>5</v>
          </cell>
          <cell r="L295">
            <v>7052.17</v>
          </cell>
          <cell r="M295">
            <v>35260.85</v>
          </cell>
          <cell r="N295">
            <v>0</v>
          </cell>
          <cell r="O295" t="str">
            <v/>
          </cell>
          <cell r="P295" t="str">
            <v/>
          </cell>
          <cell r="Q295">
            <v>0</v>
          </cell>
          <cell r="R295" t="str">
            <v/>
          </cell>
          <cell r="S295" t="str">
            <v/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94990.85</v>
          </cell>
          <cell r="AA295">
            <v>9499.0850000000009</v>
          </cell>
          <cell r="AB295">
            <v>4749.5425000000005</v>
          </cell>
          <cell r="AC295">
            <v>109239</v>
          </cell>
        </row>
        <row r="296">
          <cell r="B296">
            <v>3005</v>
          </cell>
          <cell r="C296" t="str">
            <v>Doãn Trung Tuyên</v>
          </cell>
          <cell r="D296" t="str">
            <v>LT</v>
          </cell>
          <cell r="E296">
            <v>558</v>
          </cell>
          <cell r="F296">
            <v>579</v>
          </cell>
          <cell r="G296">
            <v>21</v>
          </cell>
          <cell r="H296">
            <v>10</v>
          </cell>
          <cell r="I296">
            <v>5973</v>
          </cell>
          <cell r="J296">
            <v>59730</v>
          </cell>
          <cell r="K296">
            <v>10</v>
          </cell>
          <cell r="L296">
            <v>7052.17</v>
          </cell>
          <cell r="M296">
            <v>70521.7</v>
          </cell>
          <cell r="N296">
            <v>1</v>
          </cell>
          <cell r="O296">
            <v>8668.68</v>
          </cell>
          <cell r="P296">
            <v>8668.68</v>
          </cell>
          <cell r="Q296">
            <v>0</v>
          </cell>
          <cell r="R296" t="str">
            <v/>
          </cell>
          <cell r="S296" t="str">
            <v/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138920.38</v>
          </cell>
          <cell r="AA296">
            <v>13892.038</v>
          </cell>
          <cell r="AB296">
            <v>6946.0190000000002</v>
          </cell>
          <cell r="AC296">
            <v>159758</v>
          </cell>
        </row>
        <row r="297">
          <cell r="B297">
            <v>3006</v>
          </cell>
          <cell r="C297" t="str">
            <v>Nguyễn Thị Thủy</v>
          </cell>
          <cell r="D297" t="str">
            <v>LT</v>
          </cell>
          <cell r="E297">
            <v>470</v>
          </cell>
          <cell r="F297">
            <v>482</v>
          </cell>
          <cell r="G297">
            <v>12</v>
          </cell>
          <cell r="H297">
            <v>10</v>
          </cell>
          <cell r="I297">
            <v>5973</v>
          </cell>
          <cell r="J297">
            <v>59730</v>
          </cell>
          <cell r="K297">
            <v>2</v>
          </cell>
          <cell r="L297">
            <v>7052.17</v>
          </cell>
          <cell r="M297">
            <v>14104.34</v>
          </cell>
          <cell r="N297">
            <v>0</v>
          </cell>
          <cell r="O297" t="str">
            <v/>
          </cell>
          <cell r="P297" t="str">
            <v/>
          </cell>
          <cell r="Q297">
            <v>0</v>
          </cell>
          <cell r="R297" t="str">
            <v/>
          </cell>
          <cell r="S297" t="str">
            <v/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73834.34</v>
          </cell>
          <cell r="AA297">
            <v>7383.4340000000002</v>
          </cell>
          <cell r="AB297">
            <v>3691.7170000000001</v>
          </cell>
          <cell r="AC297">
            <v>84909</v>
          </cell>
        </row>
        <row r="298">
          <cell r="B298">
            <v>3007</v>
          </cell>
          <cell r="C298" t="str">
            <v>Triệu Tuấn Anh</v>
          </cell>
          <cell r="D298" t="str">
            <v>LT</v>
          </cell>
          <cell r="E298">
            <v>381</v>
          </cell>
          <cell r="F298">
            <v>392</v>
          </cell>
          <cell r="G298">
            <v>11</v>
          </cell>
          <cell r="H298">
            <v>10</v>
          </cell>
          <cell r="I298">
            <v>5973</v>
          </cell>
          <cell r="J298">
            <v>59730</v>
          </cell>
          <cell r="K298">
            <v>1</v>
          </cell>
          <cell r="L298">
            <v>7052.17</v>
          </cell>
          <cell r="M298">
            <v>7052.17</v>
          </cell>
          <cell r="N298">
            <v>0</v>
          </cell>
          <cell r="O298" t="str">
            <v/>
          </cell>
          <cell r="P298" t="str">
            <v/>
          </cell>
          <cell r="Q298">
            <v>0</v>
          </cell>
          <cell r="R298" t="str">
            <v/>
          </cell>
          <cell r="S298" t="str">
            <v/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66782.17</v>
          </cell>
          <cell r="AA298">
            <v>6678.2170000000006</v>
          </cell>
          <cell r="AB298">
            <v>3339.1085000000003</v>
          </cell>
          <cell r="AC298">
            <v>76799</v>
          </cell>
        </row>
        <row r="299">
          <cell r="B299">
            <v>3008</v>
          </cell>
          <cell r="C299" t="str">
            <v>Trần Hồng Quân</v>
          </cell>
          <cell r="D299" t="str">
            <v>LT</v>
          </cell>
          <cell r="E299">
            <v>241</v>
          </cell>
          <cell r="F299">
            <v>246</v>
          </cell>
          <cell r="G299">
            <v>5</v>
          </cell>
          <cell r="H299">
            <v>5</v>
          </cell>
          <cell r="I299">
            <v>5973</v>
          </cell>
          <cell r="J299">
            <v>29865</v>
          </cell>
          <cell r="K299">
            <v>0</v>
          </cell>
          <cell r="L299" t="str">
            <v/>
          </cell>
          <cell r="M299" t="str">
            <v/>
          </cell>
          <cell r="N299">
            <v>0</v>
          </cell>
          <cell r="O299" t="str">
            <v/>
          </cell>
          <cell r="P299" t="str">
            <v/>
          </cell>
          <cell r="Q299">
            <v>0</v>
          </cell>
          <cell r="R299" t="str">
            <v/>
          </cell>
          <cell r="S299" t="str">
            <v/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29865</v>
          </cell>
          <cell r="AA299">
            <v>2986.5</v>
          </cell>
          <cell r="AB299">
            <v>1493.25</v>
          </cell>
          <cell r="AC299">
            <v>34345</v>
          </cell>
        </row>
        <row r="300">
          <cell r="B300">
            <v>3009</v>
          </cell>
          <cell r="C300" t="str">
            <v>Đinh Thị Phương Anh</v>
          </cell>
          <cell r="D300" t="str">
            <v>LT</v>
          </cell>
          <cell r="E300">
            <v>207</v>
          </cell>
          <cell r="F300">
            <v>215</v>
          </cell>
          <cell r="G300">
            <v>8</v>
          </cell>
          <cell r="H300">
            <v>8</v>
          </cell>
          <cell r="I300">
            <v>5973</v>
          </cell>
          <cell r="J300">
            <v>47784</v>
          </cell>
          <cell r="K300">
            <v>0</v>
          </cell>
          <cell r="L300" t="str">
            <v/>
          </cell>
          <cell r="M300" t="str">
            <v/>
          </cell>
          <cell r="N300">
            <v>0</v>
          </cell>
          <cell r="O300" t="str">
            <v/>
          </cell>
          <cell r="P300" t="str">
            <v/>
          </cell>
          <cell r="Q300">
            <v>0</v>
          </cell>
          <cell r="R300" t="str">
            <v/>
          </cell>
          <cell r="S300" t="str">
            <v/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47784</v>
          </cell>
          <cell r="AA300">
            <v>4778.4000000000005</v>
          </cell>
          <cell r="AB300">
            <v>2389.2000000000003</v>
          </cell>
          <cell r="AC300">
            <v>54952</v>
          </cell>
        </row>
        <row r="301">
          <cell r="B301">
            <v>3010</v>
          </cell>
          <cell r="C301" t="str">
            <v>Nguyễn Vinh Quang</v>
          </cell>
          <cell r="D301" t="str">
            <v>LT</v>
          </cell>
          <cell r="E301">
            <v>829</v>
          </cell>
          <cell r="F301">
            <v>851</v>
          </cell>
          <cell r="G301">
            <v>22</v>
          </cell>
          <cell r="H301">
            <v>10</v>
          </cell>
          <cell r="I301">
            <v>5973</v>
          </cell>
          <cell r="J301">
            <v>59730</v>
          </cell>
          <cell r="K301">
            <v>10</v>
          </cell>
          <cell r="L301">
            <v>7052.17</v>
          </cell>
          <cell r="M301">
            <v>70521.7</v>
          </cell>
          <cell r="N301">
            <v>2</v>
          </cell>
          <cell r="O301">
            <v>8668.68</v>
          </cell>
          <cell r="P301">
            <v>17337.36</v>
          </cell>
          <cell r="Q301">
            <v>0</v>
          </cell>
          <cell r="R301" t="str">
            <v/>
          </cell>
          <cell r="S301" t="str">
            <v/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147589.06</v>
          </cell>
          <cell r="AA301">
            <v>14758.906000000001</v>
          </cell>
          <cell r="AB301">
            <v>7379.4530000000004</v>
          </cell>
          <cell r="AC301">
            <v>169727</v>
          </cell>
        </row>
        <row r="302">
          <cell r="B302">
            <v>3011</v>
          </cell>
          <cell r="C302" t="str">
            <v>Trần Quang Hòa</v>
          </cell>
          <cell r="D302" t="str">
            <v>LT</v>
          </cell>
          <cell r="E302">
            <v>646</v>
          </cell>
          <cell r="F302">
            <v>667</v>
          </cell>
          <cell r="G302">
            <v>21</v>
          </cell>
          <cell r="H302">
            <v>10</v>
          </cell>
          <cell r="I302">
            <v>5973</v>
          </cell>
          <cell r="J302">
            <v>59730</v>
          </cell>
          <cell r="K302">
            <v>10</v>
          </cell>
          <cell r="L302">
            <v>7052.17</v>
          </cell>
          <cell r="M302">
            <v>70521.7</v>
          </cell>
          <cell r="N302">
            <v>1</v>
          </cell>
          <cell r="O302">
            <v>8668.68</v>
          </cell>
          <cell r="P302">
            <v>8668.68</v>
          </cell>
          <cell r="Q302">
            <v>0</v>
          </cell>
          <cell r="R302" t="str">
            <v/>
          </cell>
          <cell r="S302" t="str">
            <v/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138920.38</v>
          </cell>
          <cell r="AA302">
            <v>13892.038</v>
          </cell>
          <cell r="AB302">
            <v>6946.0190000000002</v>
          </cell>
          <cell r="AC302">
            <v>159758</v>
          </cell>
        </row>
        <row r="303">
          <cell r="B303">
            <v>3101</v>
          </cell>
          <cell r="C303" t="str">
            <v>Nguyễn Thị Mỹ Anh</v>
          </cell>
          <cell r="D303" t="str">
            <v>LT</v>
          </cell>
          <cell r="E303">
            <v>717</v>
          </cell>
          <cell r="F303">
            <v>739</v>
          </cell>
          <cell r="G303">
            <v>22</v>
          </cell>
          <cell r="H303">
            <v>10</v>
          </cell>
          <cell r="I303">
            <v>5973</v>
          </cell>
          <cell r="J303">
            <v>59730</v>
          </cell>
          <cell r="K303">
            <v>10</v>
          </cell>
          <cell r="L303">
            <v>7052.17</v>
          </cell>
          <cell r="M303">
            <v>70521.7</v>
          </cell>
          <cell r="N303">
            <v>2</v>
          </cell>
          <cell r="O303">
            <v>8668.68</v>
          </cell>
          <cell r="P303">
            <v>17337.36</v>
          </cell>
          <cell r="Q303">
            <v>0</v>
          </cell>
          <cell r="R303" t="str">
            <v/>
          </cell>
          <cell r="S303" t="str">
            <v/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147589.06</v>
          </cell>
          <cell r="AA303">
            <v>14758.906000000001</v>
          </cell>
          <cell r="AB303">
            <v>7379.4530000000004</v>
          </cell>
          <cell r="AC303">
            <v>169727</v>
          </cell>
        </row>
        <row r="304">
          <cell r="B304">
            <v>3102</v>
          </cell>
          <cell r="C304" t="str">
            <v xml:space="preserve">Nguyễn minh Thuyết </v>
          </cell>
          <cell r="D304" t="str">
            <v>LT</v>
          </cell>
          <cell r="E304">
            <v>371</v>
          </cell>
          <cell r="F304">
            <v>383</v>
          </cell>
          <cell r="G304">
            <v>12</v>
          </cell>
          <cell r="H304">
            <v>10</v>
          </cell>
          <cell r="I304">
            <v>5973</v>
          </cell>
          <cell r="J304">
            <v>59730</v>
          </cell>
          <cell r="K304">
            <v>2</v>
          </cell>
          <cell r="L304">
            <v>7052.17</v>
          </cell>
          <cell r="M304">
            <v>14104.34</v>
          </cell>
          <cell r="N304">
            <v>0</v>
          </cell>
          <cell r="O304" t="str">
            <v/>
          </cell>
          <cell r="P304" t="str">
            <v/>
          </cell>
          <cell r="Q304">
            <v>0</v>
          </cell>
          <cell r="R304" t="str">
            <v/>
          </cell>
          <cell r="S304" t="str">
            <v/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73834.34</v>
          </cell>
          <cell r="AA304">
            <v>7383.4340000000002</v>
          </cell>
          <cell r="AB304">
            <v>3691.7170000000001</v>
          </cell>
          <cell r="AC304">
            <v>84909</v>
          </cell>
        </row>
        <row r="305">
          <cell r="B305">
            <v>3103</v>
          </cell>
          <cell r="C305" t="str">
            <v>Nguyễn Thị Nhung</v>
          </cell>
          <cell r="D305" t="str">
            <v>LT</v>
          </cell>
          <cell r="E305">
            <v>632</v>
          </cell>
          <cell r="F305">
            <v>641</v>
          </cell>
          <cell r="G305">
            <v>9</v>
          </cell>
          <cell r="H305">
            <v>9</v>
          </cell>
          <cell r="I305">
            <v>5973</v>
          </cell>
          <cell r="J305">
            <v>53757</v>
          </cell>
          <cell r="K305">
            <v>0</v>
          </cell>
          <cell r="L305" t="str">
            <v/>
          </cell>
          <cell r="M305" t="str">
            <v/>
          </cell>
          <cell r="N305">
            <v>0</v>
          </cell>
          <cell r="O305" t="str">
            <v/>
          </cell>
          <cell r="P305" t="str">
            <v/>
          </cell>
          <cell r="Q305">
            <v>0</v>
          </cell>
          <cell r="R305" t="str">
            <v/>
          </cell>
          <cell r="S305" t="str">
            <v/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53757</v>
          </cell>
          <cell r="AA305">
            <v>5375.7000000000007</v>
          </cell>
          <cell r="AB305">
            <v>2687.8500000000004</v>
          </cell>
          <cell r="AC305">
            <v>61821</v>
          </cell>
        </row>
        <row r="306">
          <cell r="B306">
            <v>3104</v>
          </cell>
          <cell r="C306" t="str">
            <v xml:space="preserve">Lê Diệu Linh </v>
          </cell>
          <cell r="D306" t="str">
            <v>LT</v>
          </cell>
          <cell r="E306">
            <v>284</v>
          </cell>
          <cell r="F306">
            <v>290</v>
          </cell>
          <cell r="G306">
            <v>6</v>
          </cell>
          <cell r="H306">
            <v>6</v>
          </cell>
          <cell r="I306">
            <v>5973</v>
          </cell>
          <cell r="J306">
            <v>35838</v>
          </cell>
          <cell r="K306">
            <v>0</v>
          </cell>
          <cell r="L306" t="str">
            <v/>
          </cell>
          <cell r="M306" t="str">
            <v/>
          </cell>
          <cell r="N306">
            <v>0</v>
          </cell>
          <cell r="O306" t="str">
            <v/>
          </cell>
          <cell r="P306" t="str">
            <v/>
          </cell>
          <cell r="Q306">
            <v>0</v>
          </cell>
          <cell r="R306" t="str">
            <v/>
          </cell>
          <cell r="S306" t="str">
            <v/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35838</v>
          </cell>
          <cell r="AA306">
            <v>3583.8</v>
          </cell>
          <cell r="AB306">
            <v>1791.9</v>
          </cell>
          <cell r="AC306">
            <v>41214</v>
          </cell>
        </row>
        <row r="307">
          <cell r="B307">
            <v>3105</v>
          </cell>
          <cell r="C307" t="str">
            <v>Vũ Thị Hạnh</v>
          </cell>
          <cell r="D307" t="str">
            <v>LT</v>
          </cell>
          <cell r="E307">
            <v>100</v>
          </cell>
          <cell r="F307">
            <v>102</v>
          </cell>
          <cell r="G307">
            <v>2</v>
          </cell>
          <cell r="H307">
            <v>2</v>
          </cell>
          <cell r="I307">
            <v>5973</v>
          </cell>
          <cell r="J307">
            <v>11946</v>
          </cell>
          <cell r="K307">
            <v>0</v>
          </cell>
          <cell r="L307" t="str">
            <v/>
          </cell>
          <cell r="M307" t="str">
            <v/>
          </cell>
          <cell r="N307">
            <v>0</v>
          </cell>
          <cell r="O307" t="str">
            <v/>
          </cell>
          <cell r="P307" t="str">
            <v/>
          </cell>
          <cell r="Q307">
            <v>0</v>
          </cell>
          <cell r="R307" t="str">
            <v/>
          </cell>
          <cell r="S307" t="str">
            <v/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11946</v>
          </cell>
          <cell r="AA307">
            <v>1194.6000000000001</v>
          </cell>
          <cell r="AB307">
            <v>597.30000000000007</v>
          </cell>
          <cell r="AC307">
            <v>13738</v>
          </cell>
        </row>
        <row r="308">
          <cell r="B308">
            <v>3106</v>
          </cell>
          <cell r="C308" t="str">
            <v>Hoàng Thị Hòa</v>
          </cell>
          <cell r="D308" t="str">
            <v>LT</v>
          </cell>
          <cell r="E308">
            <v>217</v>
          </cell>
          <cell r="F308">
            <v>220</v>
          </cell>
          <cell r="G308">
            <v>3</v>
          </cell>
          <cell r="H308">
            <v>3</v>
          </cell>
          <cell r="I308">
            <v>5973</v>
          </cell>
          <cell r="J308">
            <v>17919</v>
          </cell>
          <cell r="K308">
            <v>0</v>
          </cell>
          <cell r="L308" t="str">
            <v/>
          </cell>
          <cell r="M308" t="str">
            <v/>
          </cell>
          <cell r="N308">
            <v>0</v>
          </cell>
          <cell r="O308" t="str">
            <v/>
          </cell>
          <cell r="P308" t="str">
            <v/>
          </cell>
          <cell r="Q308">
            <v>0</v>
          </cell>
          <cell r="R308" t="str">
            <v/>
          </cell>
          <cell r="S308" t="str">
            <v/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17919</v>
          </cell>
          <cell r="AA308">
            <v>1791.9</v>
          </cell>
          <cell r="AB308">
            <v>895.95</v>
          </cell>
          <cell r="AC308">
            <v>20607</v>
          </cell>
        </row>
        <row r="309">
          <cell r="B309">
            <v>3107</v>
          </cell>
          <cell r="C309" t="str">
            <v>Hà Đức cường</v>
          </cell>
          <cell r="D309" t="str">
            <v>LT</v>
          </cell>
          <cell r="E309">
            <v>363</v>
          </cell>
          <cell r="F309">
            <v>374</v>
          </cell>
          <cell r="G309">
            <v>11</v>
          </cell>
          <cell r="H309">
            <v>10</v>
          </cell>
          <cell r="I309">
            <v>5973</v>
          </cell>
          <cell r="J309">
            <v>59730</v>
          </cell>
          <cell r="K309">
            <v>1</v>
          </cell>
          <cell r="L309">
            <v>7052.17</v>
          </cell>
          <cell r="M309">
            <v>7052.17</v>
          </cell>
          <cell r="N309">
            <v>0</v>
          </cell>
          <cell r="O309" t="str">
            <v/>
          </cell>
          <cell r="P309" t="str">
            <v/>
          </cell>
          <cell r="Q309">
            <v>0</v>
          </cell>
          <cell r="R309" t="str">
            <v/>
          </cell>
          <cell r="S309" t="str">
            <v/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66782.17</v>
          </cell>
          <cell r="AA309">
            <v>6678.2170000000006</v>
          </cell>
          <cell r="AB309">
            <v>3339.1085000000003</v>
          </cell>
          <cell r="AC309">
            <v>76799</v>
          </cell>
        </row>
        <row r="310">
          <cell r="B310">
            <v>3108</v>
          </cell>
          <cell r="C310" t="str">
            <v>Nguuyễn Thị Châu</v>
          </cell>
          <cell r="D310" t="str">
            <v>LT</v>
          </cell>
          <cell r="E310">
            <v>294</v>
          </cell>
          <cell r="F310">
            <v>305</v>
          </cell>
          <cell r="G310">
            <v>11</v>
          </cell>
          <cell r="H310">
            <v>10</v>
          </cell>
          <cell r="I310">
            <v>5973</v>
          </cell>
          <cell r="J310">
            <v>59730</v>
          </cell>
          <cell r="K310">
            <v>1</v>
          </cell>
          <cell r="L310">
            <v>7052.17</v>
          </cell>
          <cell r="M310">
            <v>7052.17</v>
          </cell>
          <cell r="N310">
            <v>0</v>
          </cell>
          <cell r="O310" t="str">
            <v/>
          </cell>
          <cell r="P310" t="str">
            <v/>
          </cell>
          <cell r="Q310">
            <v>0</v>
          </cell>
          <cell r="R310" t="str">
            <v/>
          </cell>
          <cell r="S310" t="str">
            <v/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66782.17</v>
          </cell>
          <cell r="AA310">
            <v>6678.2170000000006</v>
          </cell>
          <cell r="AB310">
            <v>3339.1085000000003</v>
          </cell>
          <cell r="AC310">
            <v>76799</v>
          </cell>
        </row>
        <row r="311">
          <cell r="B311">
            <v>3109</v>
          </cell>
          <cell r="C311" t="str">
            <v>Bùi Phương Anh</v>
          </cell>
          <cell r="D311" t="str">
            <v>LT</v>
          </cell>
          <cell r="E311">
            <v>526</v>
          </cell>
          <cell r="F311">
            <v>541</v>
          </cell>
          <cell r="G311">
            <v>15</v>
          </cell>
          <cell r="H311">
            <v>10</v>
          </cell>
          <cell r="I311">
            <v>5973</v>
          </cell>
          <cell r="J311">
            <v>59730</v>
          </cell>
          <cell r="K311">
            <v>5</v>
          </cell>
          <cell r="L311">
            <v>7052.17</v>
          </cell>
          <cell r="M311">
            <v>35260.85</v>
          </cell>
          <cell r="N311">
            <v>0</v>
          </cell>
          <cell r="O311" t="str">
            <v/>
          </cell>
          <cell r="P311" t="str">
            <v/>
          </cell>
          <cell r="Q311">
            <v>0</v>
          </cell>
          <cell r="R311" t="str">
            <v/>
          </cell>
          <cell r="S311" t="str">
            <v/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94990.85</v>
          </cell>
          <cell r="AA311">
            <v>9499.0850000000009</v>
          </cell>
          <cell r="AB311">
            <v>4749.5425000000005</v>
          </cell>
          <cell r="AC311">
            <v>109239</v>
          </cell>
        </row>
        <row r="312">
          <cell r="B312">
            <v>3110</v>
          </cell>
          <cell r="C312" t="str">
            <v>Trần Hồng Minh</v>
          </cell>
          <cell r="D312" t="str">
            <v>LT</v>
          </cell>
          <cell r="E312">
            <v>612</v>
          </cell>
          <cell r="F312">
            <v>632</v>
          </cell>
          <cell r="G312">
            <v>20</v>
          </cell>
          <cell r="H312">
            <v>10</v>
          </cell>
          <cell r="I312">
            <v>5973</v>
          </cell>
          <cell r="J312">
            <v>59730</v>
          </cell>
          <cell r="K312">
            <v>10</v>
          </cell>
          <cell r="L312">
            <v>7052.17</v>
          </cell>
          <cell r="M312">
            <v>70521.7</v>
          </cell>
          <cell r="N312">
            <v>0</v>
          </cell>
          <cell r="O312" t="str">
            <v/>
          </cell>
          <cell r="P312" t="str">
            <v/>
          </cell>
          <cell r="Q312">
            <v>0</v>
          </cell>
          <cell r="R312" t="str">
            <v/>
          </cell>
          <cell r="S312" t="str">
            <v/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130251.7</v>
          </cell>
          <cell r="AA312">
            <v>13025.17</v>
          </cell>
          <cell r="AB312">
            <v>6512.585</v>
          </cell>
          <cell r="AC312">
            <v>149789</v>
          </cell>
        </row>
        <row r="313">
          <cell r="B313">
            <v>3111</v>
          </cell>
          <cell r="C313" t="str">
            <v>Giáp Văn Cường</v>
          </cell>
          <cell r="D313" t="str">
            <v>LT</v>
          </cell>
          <cell r="E313">
            <v>560</v>
          </cell>
          <cell r="F313">
            <v>574</v>
          </cell>
          <cell r="G313">
            <v>14</v>
          </cell>
          <cell r="H313">
            <v>10</v>
          </cell>
          <cell r="I313">
            <v>5973</v>
          </cell>
          <cell r="J313">
            <v>59730</v>
          </cell>
          <cell r="K313">
            <v>4</v>
          </cell>
          <cell r="L313">
            <v>7052.17</v>
          </cell>
          <cell r="M313">
            <v>28208.68</v>
          </cell>
          <cell r="N313">
            <v>0</v>
          </cell>
          <cell r="O313" t="str">
            <v/>
          </cell>
          <cell r="P313" t="str">
            <v/>
          </cell>
          <cell r="Q313">
            <v>0</v>
          </cell>
          <cell r="R313" t="str">
            <v/>
          </cell>
          <cell r="S313" t="str">
            <v/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87938.68</v>
          </cell>
          <cell r="AA313">
            <v>8793.8680000000004</v>
          </cell>
          <cell r="AB313">
            <v>4396.9340000000002</v>
          </cell>
          <cell r="AC313">
            <v>101129</v>
          </cell>
        </row>
        <row r="314">
          <cell r="B314">
            <v>3201</v>
          </cell>
          <cell r="C314" t="str">
            <v xml:space="preserve">Nguyễn Đức Quang </v>
          </cell>
          <cell r="D314" t="str">
            <v>LT</v>
          </cell>
          <cell r="E314">
            <v>405</v>
          </cell>
          <cell r="F314">
            <v>425</v>
          </cell>
          <cell r="G314">
            <v>20</v>
          </cell>
          <cell r="H314">
            <v>10</v>
          </cell>
          <cell r="I314">
            <v>5973</v>
          </cell>
          <cell r="J314">
            <v>59730</v>
          </cell>
          <cell r="K314">
            <v>10</v>
          </cell>
          <cell r="L314">
            <v>7052.17</v>
          </cell>
          <cell r="M314">
            <v>70521.7</v>
          </cell>
          <cell r="N314">
            <v>0</v>
          </cell>
          <cell r="O314" t="str">
            <v/>
          </cell>
          <cell r="P314" t="str">
            <v/>
          </cell>
          <cell r="Q314">
            <v>0</v>
          </cell>
          <cell r="R314" t="str">
            <v/>
          </cell>
          <cell r="S314" t="str">
            <v/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130251.7</v>
          </cell>
          <cell r="AA314">
            <v>13025.17</v>
          </cell>
          <cell r="AB314">
            <v>6512.585</v>
          </cell>
          <cell r="AC314">
            <v>149789</v>
          </cell>
        </row>
        <row r="315">
          <cell r="B315">
            <v>3202</v>
          </cell>
          <cell r="C315" t="str">
            <v>Vũ Tuấn Giang</v>
          </cell>
          <cell r="D315" t="str">
            <v>LT</v>
          </cell>
          <cell r="E315">
            <v>665</v>
          </cell>
          <cell r="F315">
            <v>681</v>
          </cell>
          <cell r="G315">
            <v>16</v>
          </cell>
          <cell r="H315">
            <v>10</v>
          </cell>
          <cell r="I315">
            <v>5973</v>
          </cell>
          <cell r="J315">
            <v>59730</v>
          </cell>
          <cell r="K315">
            <v>6</v>
          </cell>
          <cell r="L315">
            <v>7052.17</v>
          </cell>
          <cell r="M315">
            <v>42313.020000000004</v>
          </cell>
          <cell r="N315">
            <v>0</v>
          </cell>
          <cell r="O315" t="str">
            <v/>
          </cell>
          <cell r="P315" t="str">
            <v/>
          </cell>
          <cell r="Q315">
            <v>0</v>
          </cell>
          <cell r="R315" t="str">
            <v/>
          </cell>
          <cell r="S315" t="str">
            <v/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102043.02</v>
          </cell>
          <cell r="AA315">
            <v>10204.302000000001</v>
          </cell>
          <cell r="AB315">
            <v>5102.1510000000007</v>
          </cell>
          <cell r="AC315">
            <v>117349</v>
          </cell>
        </row>
        <row r="316">
          <cell r="B316">
            <v>3203</v>
          </cell>
          <cell r="C316" t="str">
            <v>Vũ Tuấn Giang</v>
          </cell>
          <cell r="D316" t="str">
            <v>LT</v>
          </cell>
          <cell r="E316">
            <v>207</v>
          </cell>
          <cell r="F316">
            <v>212</v>
          </cell>
          <cell r="G316">
            <v>5</v>
          </cell>
          <cell r="H316">
            <v>5</v>
          </cell>
          <cell r="I316">
            <v>5973</v>
          </cell>
          <cell r="J316">
            <v>29865</v>
          </cell>
          <cell r="K316">
            <v>0</v>
          </cell>
          <cell r="L316" t="str">
            <v/>
          </cell>
          <cell r="M316" t="str">
            <v/>
          </cell>
          <cell r="N316">
            <v>0</v>
          </cell>
          <cell r="O316" t="str">
            <v/>
          </cell>
          <cell r="P316" t="str">
            <v/>
          </cell>
          <cell r="Q316">
            <v>0</v>
          </cell>
          <cell r="R316" t="str">
            <v/>
          </cell>
          <cell r="S316" t="str">
            <v/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29865</v>
          </cell>
          <cell r="AA316">
            <v>2986.5</v>
          </cell>
          <cell r="AB316">
            <v>1493.25</v>
          </cell>
          <cell r="AC316">
            <v>34345</v>
          </cell>
        </row>
        <row r="317">
          <cell r="B317">
            <v>3204</v>
          </cell>
          <cell r="C317" t="str">
            <v>Ngô Sỹ Sang</v>
          </cell>
          <cell r="D317" t="str">
            <v>LT</v>
          </cell>
          <cell r="E317">
            <v>352</v>
          </cell>
          <cell r="F317">
            <v>371</v>
          </cell>
          <cell r="G317">
            <v>19</v>
          </cell>
          <cell r="H317">
            <v>10</v>
          </cell>
          <cell r="I317">
            <v>5973</v>
          </cell>
          <cell r="J317">
            <v>59730</v>
          </cell>
          <cell r="K317">
            <v>9</v>
          </cell>
          <cell r="L317">
            <v>7052.17</v>
          </cell>
          <cell r="M317">
            <v>63469.53</v>
          </cell>
          <cell r="N317">
            <v>0</v>
          </cell>
          <cell r="O317" t="str">
            <v/>
          </cell>
          <cell r="P317" t="str">
            <v/>
          </cell>
          <cell r="Q317">
            <v>0</v>
          </cell>
          <cell r="R317" t="str">
            <v/>
          </cell>
          <cell r="S317" t="str">
            <v/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123199.53</v>
          </cell>
          <cell r="AA317">
            <v>12319.953000000001</v>
          </cell>
          <cell r="AB317">
            <v>6159.9765000000007</v>
          </cell>
          <cell r="AC317">
            <v>141679</v>
          </cell>
        </row>
        <row r="318">
          <cell r="B318">
            <v>3205</v>
          </cell>
          <cell r="C318" t="str">
            <v>Phạm Quốc Hiếu</v>
          </cell>
          <cell r="D318" t="str">
            <v>LT</v>
          </cell>
          <cell r="E318">
            <v>330</v>
          </cell>
          <cell r="F318">
            <v>341</v>
          </cell>
          <cell r="G318">
            <v>11</v>
          </cell>
          <cell r="H318">
            <v>10</v>
          </cell>
          <cell r="I318">
            <v>5973</v>
          </cell>
          <cell r="J318">
            <v>59730</v>
          </cell>
          <cell r="K318">
            <v>1</v>
          </cell>
          <cell r="L318">
            <v>7052.17</v>
          </cell>
          <cell r="M318">
            <v>7052.17</v>
          </cell>
          <cell r="N318">
            <v>0</v>
          </cell>
          <cell r="O318" t="str">
            <v/>
          </cell>
          <cell r="P318" t="str">
            <v/>
          </cell>
          <cell r="Q318">
            <v>0</v>
          </cell>
          <cell r="R318" t="str">
            <v/>
          </cell>
          <cell r="S318" t="str">
            <v/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66782.17</v>
          </cell>
          <cell r="AA318">
            <v>6678.2170000000006</v>
          </cell>
          <cell r="AB318">
            <v>3339.1085000000003</v>
          </cell>
          <cell r="AC318">
            <v>76799</v>
          </cell>
        </row>
        <row r="319">
          <cell r="B319">
            <v>3206</v>
          </cell>
          <cell r="C319" t="str">
            <v>Lê Hải Dương</v>
          </cell>
          <cell r="D319" t="str">
            <v>LT</v>
          </cell>
          <cell r="E319">
            <v>467</v>
          </cell>
          <cell r="F319">
            <v>481</v>
          </cell>
          <cell r="G319">
            <v>14</v>
          </cell>
          <cell r="H319">
            <v>10</v>
          </cell>
          <cell r="I319">
            <v>5973</v>
          </cell>
          <cell r="J319">
            <v>59730</v>
          </cell>
          <cell r="K319">
            <v>4</v>
          </cell>
          <cell r="L319">
            <v>7052.17</v>
          </cell>
          <cell r="M319">
            <v>28208.68</v>
          </cell>
          <cell r="N319">
            <v>0</v>
          </cell>
          <cell r="O319" t="str">
            <v/>
          </cell>
          <cell r="P319" t="str">
            <v/>
          </cell>
          <cell r="Q319">
            <v>0</v>
          </cell>
          <cell r="R319" t="str">
            <v/>
          </cell>
          <cell r="S319" t="str">
            <v/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87938.68</v>
          </cell>
          <cell r="AA319">
            <v>8793.8680000000004</v>
          </cell>
          <cell r="AB319">
            <v>4396.9340000000002</v>
          </cell>
          <cell r="AC319">
            <v>101129</v>
          </cell>
        </row>
        <row r="320">
          <cell r="B320">
            <v>3207</v>
          </cell>
          <cell r="C320" t="str">
            <v>Trần Minh Xưng</v>
          </cell>
          <cell r="D320" t="str">
            <v>LT</v>
          </cell>
          <cell r="E320">
            <v>247</v>
          </cell>
          <cell r="F320">
            <v>254</v>
          </cell>
          <cell r="G320">
            <v>7</v>
          </cell>
          <cell r="H320">
            <v>7</v>
          </cell>
          <cell r="I320">
            <v>5973</v>
          </cell>
          <cell r="J320">
            <v>41811</v>
          </cell>
          <cell r="K320">
            <v>0</v>
          </cell>
          <cell r="L320" t="str">
            <v/>
          </cell>
          <cell r="M320" t="str">
            <v/>
          </cell>
          <cell r="N320">
            <v>0</v>
          </cell>
          <cell r="O320" t="str">
            <v/>
          </cell>
          <cell r="P320" t="str">
            <v/>
          </cell>
          <cell r="Q320">
            <v>0</v>
          </cell>
          <cell r="R320" t="str">
            <v/>
          </cell>
          <cell r="S320" t="str">
            <v/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41811</v>
          </cell>
          <cell r="AA320">
            <v>4181.1000000000004</v>
          </cell>
          <cell r="AB320">
            <v>2090.5500000000002</v>
          </cell>
          <cell r="AC320">
            <v>48083</v>
          </cell>
        </row>
        <row r="321">
          <cell r="B321">
            <v>3208</v>
          </cell>
          <cell r="C321" t="str">
            <v>Đào Công Sơn</v>
          </cell>
          <cell r="D321" t="str">
            <v>LT</v>
          </cell>
          <cell r="E321">
            <v>352</v>
          </cell>
          <cell r="F321">
            <v>359</v>
          </cell>
          <cell r="G321">
            <v>7</v>
          </cell>
          <cell r="H321">
            <v>7</v>
          </cell>
          <cell r="I321">
            <v>5973</v>
          </cell>
          <cell r="J321">
            <v>41811</v>
          </cell>
          <cell r="K321">
            <v>0</v>
          </cell>
          <cell r="L321" t="str">
            <v/>
          </cell>
          <cell r="M321" t="str">
            <v/>
          </cell>
          <cell r="N321">
            <v>0</v>
          </cell>
          <cell r="O321" t="str">
            <v/>
          </cell>
          <cell r="P321" t="str">
            <v/>
          </cell>
          <cell r="Q321">
            <v>0</v>
          </cell>
          <cell r="R321" t="str">
            <v/>
          </cell>
          <cell r="S321" t="str">
            <v/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41811</v>
          </cell>
          <cell r="AA321">
            <v>4181.1000000000004</v>
          </cell>
          <cell r="AB321">
            <v>2090.5500000000002</v>
          </cell>
          <cell r="AC321">
            <v>48083</v>
          </cell>
        </row>
        <row r="322">
          <cell r="B322">
            <v>3209</v>
          </cell>
          <cell r="C322" t="str">
            <v>Trần Thị Thùy</v>
          </cell>
          <cell r="D322" t="str">
            <v>LT</v>
          </cell>
          <cell r="E322">
            <v>196</v>
          </cell>
          <cell r="F322">
            <v>201</v>
          </cell>
          <cell r="G322">
            <v>5</v>
          </cell>
          <cell r="H322">
            <v>5</v>
          </cell>
          <cell r="I322">
            <v>5973</v>
          </cell>
          <cell r="J322">
            <v>29865</v>
          </cell>
          <cell r="K322">
            <v>0</v>
          </cell>
          <cell r="L322" t="str">
            <v/>
          </cell>
          <cell r="M322" t="str">
            <v/>
          </cell>
          <cell r="N322">
            <v>0</v>
          </cell>
          <cell r="O322" t="str">
            <v/>
          </cell>
          <cell r="P322" t="str">
            <v/>
          </cell>
          <cell r="Q322">
            <v>0</v>
          </cell>
          <cell r="R322" t="str">
            <v/>
          </cell>
          <cell r="S322" t="str">
            <v/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29865</v>
          </cell>
          <cell r="AA322">
            <v>2986.5</v>
          </cell>
          <cell r="AB322">
            <v>1493.25</v>
          </cell>
          <cell r="AC322">
            <v>34345</v>
          </cell>
        </row>
        <row r="323">
          <cell r="B323">
            <v>3210</v>
          </cell>
          <cell r="C323" t="str">
            <v>Vũ Bảo Ngọc</v>
          </cell>
          <cell r="D323" t="str">
            <v>LT</v>
          </cell>
          <cell r="E323">
            <v>202</v>
          </cell>
          <cell r="F323">
            <v>211</v>
          </cell>
          <cell r="G323">
            <v>9</v>
          </cell>
          <cell r="H323">
            <v>9</v>
          </cell>
          <cell r="I323">
            <v>5973</v>
          </cell>
          <cell r="J323">
            <v>53757</v>
          </cell>
          <cell r="K323">
            <v>0</v>
          </cell>
          <cell r="L323" t="str">
            <v/>
          </cell>
          <cell r="M323" t="str">
            <v/>
          </cell>
          <cell r="N323">
            <v>0</v>
          </cell>
          <cell r="O323" t="str">
            <v/>
          </cell>
          <cell r="P323" t="str">
            <v/>
          </cell>
          <cell r="Q323">
            <v>0</v>
          </cell>
          <cell r="R323" t="str">
            <v/>
          </cell>
          <cell r="S323" t="str">
            <v/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53757</v>
          </cell>
          <cell r="AA323">
            <v>5375.7000000000007</v>
          </cell>
          <cell r="AB323">
            <v>2687.8500000000004</v>
          </cell>
          <cell r="AC323">
            <v>61821</v>
          </cell>
        </row>
        <row r="324">
          <cell r="B324">
            <v>3211</v>
          </cell>
          <cell r="C324" t="str">
            <v xml:space="preserve">Lê Tiến Trung </v>
          </cell>
          <cell r="D324" t="str">
            <v>LT</v>
          </cell>
          <cell r="E324">
            <v>530</v>
          </cell>
          <cell r="F324">
            <v>544</v>
          </cell>
          <cell r="G324">
            <v>14</v>
          </cell>
          <cell r="H324">
            <v>10</v>
          </cell>
          <cell r="I324">
            <v>5973</v>
          </cell>
          <cell r="J324">
            <v>59730</v>
          </cell>
          <cell r="K324">
            <v>4</v>
          </cell>
          <cell r="L324">
            <v>7052.17</v>
          </cell>
          <cell r="M324">
            <v>28208.68</v>
          </cell>
          <cell r="N324">
            <v>0</v>
          </cell>
          <cell r="O324" t="str">
            <v/>
          </cell>
          <cell r="P324" t="str">
            <v/>
          </cell>
          <cell r="Q324">
            <v>0</v>
          </cell>
          <cell r="R324" t="str">
            <v/>
          </cell>
          <cell r="S324" t="str">
            <v/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87938.68</v>
          </cell>
          <cell r="AA324">
            <v>8793.8680000000004</v>
          </cell>
          <cell r="AB324">
            <v>4396.9340000000002</v>
          </cell>
          <cell r="AC324">
            <v>101129</v>
          </cell>
        </row>
        <row r="325">
          <cell r="B325">
            <v>3301</v>
          </cell>
          <cell r="C325" t="str">
            <v>Nguyễn Danh Tuấn</v>
          </cell>
          <cell r="D325" t="str">
            <v>LT</v>
          </cell>
          <cell r="E325">
            <v>182</v>
          </cell>
          <cell r="F325">
            <v>189</v>
          </cell>
          <cell r="G325">
            <v>7</v>
          </cell>
          <cell r="H325">
            <v>7</v>
          </cell>
          <cell r="I325">
            <v>5973</v>
          </cell>
          <cell r="J325">
            <v>41811</v>
          </cell>
          <cell r="K325">
            <v>0</v>
          </cell>
          <cell r="L325" t="str">
            <v/>
          </cell>
          <cell r="M325" t="str">
            <v/>
          </cell>
          <cell r="N325">
            <v>0</v>
          </cell>
          <cell r="O325" t="str">
            <v/>
          </cell>
          <cell r="P325" t="str">
            <v/>
          </cell>
          <cell r="Q325">
            <v>0</v>
          </cell>
          <cell r="R325" t="str">
            <v/>
          </cell>
          <cell r="S325" t="str">
            <v/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41811</v>
          </cell>
          <cell r="AA325">
            <v>4181.1000000000004</v>
          </cell>
          <cell r="AB325">
            <v>2090.5500000000002</v>
          </cell>
          <cell r="AC325">
            <v>48083</v>
          </cell>
        </row>
        <row r="326">
          <cell r="B326">
            <v>3302</v>
          </cell>
          <cell r="C326" t="str">
            <v>Đặng Tuấn Linh</v>
          </cell>
          <cell r="D326" t="str">
            <v>LT</v>
          </cell>
          <cell r="E326">
            <v>431</v>
          </cell>
          <cell r="F326">
            <v>445</v>
          </cell>
          <cell r="G326">
            <v>14</v>
          </cell>
          <cell r="H326">
            <v>10</v>
          </cell>
          <cell r="I326">
            <v>5973</v>
          </cell>
          <cell r="J326">
            <v>59730</v>
          </cell>
          <cell r="K326">
            <v>4</v>
          </cell>
          <cell r="L326">
            <v>7052.17</v>
          </cell>
          <cell r="M326">
            <v>28208.68</v>
          </cell>
          <cell r="N326">
            <v>0</v>
          </cell>
          <cell r="O326" t="str">
            <v/>
          </cell>
          <cell r="P326" t="str">
            <v/>
          </cell>
          <cell r="Q326">
            <v>0</v>
          </cell>
          <cell r="R326" t="str">
            <v/>
          </cell>
          <cell r="S326" t="str">
            <v/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87938.68</v>
          </cell>
          <cell r="AA326">
            <v>8793.8680000000004</v>
          </cell>
          <cell r="AB326">
            <v>4396.9340000000002</v>
          </cell>
          <cell r="AC326">
            <v>101129</v>
          </cell>
        </row>
        <row r="327">
          <cell r="B327">
            <v>3303</v>
          </cell>
          <cell r="C327" t="str">
            <v xml:space="preserve">Vũ Thạch Hiền </v>
          </cell>
          <cell r="D327" t="str">
            <v>LT</v>
          </cell>
          <cell r="E327">
            <v>293</v>
          </cell>
          <cell r="F327">
            <v>299</v>
          </cell>
          <cell r="G327">
            <v>6</v>
          </cell>
          <cell r="H327">
            <v>6</v>
          </cell>
          <cell r="I327">
            <v>5973</v>
          </cell>
          <cell r="J327">
            <v>35838</v>
          </cell>
          <cell r="K327">
            <v>0</v>
          </cell>
          <cell r="L327" t="str">
            <v/>
          </cell>
          <cell r="M327" t="str">
            <v/>
          </cell>
          <cell r="N327">
            <v>0</v>
          </cell>
          <cell r="O327" t="str">
            <v/>
          </cell>
          <cell r="P327" t="str">
            <v/>
          </cell>
          <cell r="Q327">
            <v>0</v>
          </cell>
          <cell r="R327" t="str">
            <v/>
          </cell>
          <cell r="S327" t="str">
            <v/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35838</v>
          </cell>
          <cell r="AA327">
            <v>3583.8</v>
          </cell>
          <cell r="AB327">
            <v>1791.9</v>
          </cell>
          <cell r="AC327">
            <v>41214</v>
          </cell>
        </row>
        <row r="328">
          <cell r="B328">
            <v>3304</v>
          </cell>
          <cell r="C328" t="str">
            <v>Đặng Thành Vinh</v>
          </cell>
          <cell r="D328" t="str">
            <v>LT</v>
          </cell>
          <cell r="E328">
            <v>224</v>
          </cell>
          <cell r="F328">
            <v>238</v>
          </cell>
          <cell r="G328">
            <v>14</v>
          </cell>
          <cell r="H328">
            <v>10</v>
          </cell>
          <cell r="I328">
            <v>5973</v>
          </cell>
          <cell r="J328">
            <v>59730</v>
          </cell>
          <cell r="K328">
            <v>4</v>
          </cell>
          <cell r="L328">
            <v>7052.17</v>
          </cell>
          <cell r="M328">
            <v>28208.68</v>
          </cell>
          <cell r="N328">
            <v>0</v>
          </cell>
          <cell r="O328" t="str">
            <v/>
          </cell>
          <cell r="P328" t="str">
            <v/>
          </cell>
          <cell r="Q328">
            <v>0</v>
          </cell>
          <cell r="R328" t="str">
            <v/>
          </cell>
          <cell r="S328" t="str">
            <v/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87938.68</v>
          </cell>
          <cell r="AA328">
            <v>8793.8680000000004</v>
          </cell>
          <cell r="AB328">
            <v>4396.9340000000002</v>
          </cell>
          <cell r="AC328">
            <v>101129</v>
          </cell>
        </row>
        <row r="329">
          <cell r="B329">
            <v>3305</v>
          </cell>
          <cell r="C329" t="str">
            <v>Nguyễn Thị Quỳnh Nga</v>
          </cell>
          <cell r="D329" t="str">
            <v>LT</v>
          </cell>
          <cell r="E329">
            <v>242</v>
          </cell>
          <cell r="F329">
            <v>252</v>
          </cell>
          <cell r="G329">
            <v>10</v>
          </cell>
          <cell r="H329">
            <v>10</v>
          </cell>
          <cell r="I329">
            <v>5973</v>
          </cell>
          <cell r="J329">
            <v>59730</v>
          </cell>
          <cell r="K329">
            <v>0</v>
          </cell>
          <cell r="L329" t="str">
            <v/>
          </cell>
          <cell r="M329" t="str">
            <v/>
          </cell>
          <cell r="N329">
            <v>0</v>
          </cell>
          <cell r="O329" t="str">
            <v/>
          </cell>
          <cell r="P329" t="str">
            <v/>
          </cell>
          <cell r="Q329">
            <v>0</v>
          </cell>
          <cell r="R329" t="str">
            <v/>
          </cell>
          <cell r="S329" t="str">
            <v/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59730</v>
          </cell>
          <cell r="AA329">
            <v>5973</v>
          </cell>
          <cell r="AB329">
            <v>2986.5</v>
          </cell>
          <cell r="AC329">
            <v>68690</v>
          </cell>
        </row>
        <row r="330">
          <cell r="B330">
            <v>3306</v>
          </cell>
          <cell r="C330" t="str">
            <v>Đoàn Thị Thu Hiền</v>
          </cell>
          <cell r="D330" t="str">
            <v>LT</v>
          </cell>
          <cell r="E330">
            <v>161</v>
          </cell>
          <cell r="F330">
            <v>163</v>
          </cell>
          <cell r="G330">
            <v>2</v>
          </cell>
          <cell r="H330">
            <v>2</v>
          </cell>
          <cell r="I330">
            <v>5973</v>
          </cell>
          <cell r="J330">
            <v>11946</v>
          </cell>
          <cell r="K330">
            <v>0</v>
          </cell>
          <cell r="L330" t="str">
            <v/>
          </cell>
          <cell r="M330" t="str">
            <v/>
          </cell>
          <cell r="N330">
            <v>0</v>
          </cell>
          <cell r="O330" t="str">
            <v/>
          </cell>
          <cell r="P330" t="str">
            <v/>
          </cell>
          <cell r="Q330">
            <v>0</v>
          </cell>
          <cell r="R330" t="str">
            <v/>
          </cell>
          <cell r="S330" t="str">
            <v/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11946</v>
          </cell>
          <cell r="AA330">
            <v>1194.6000000000001</v>
          </cell>
          <cell r="AB330">
            <v>597.30000000000007</v>
          </cell>
          <cell r="AC330">
            <v>13738</v>
          </cell>
        </row>
        <row r="331">
          <cell r="B331">
            <v>3307</v>
          </cell>
          <cell r="C331" t="str">
            <v xml:space="preserve">Nguyễn Huy Bình </v>
          </cell>
          <cell r="D331" t="str">
            <v>LT</v>
          </cell>
          <cell r="E331">
            <v>233</v>
          </cell>
          <cell r="F331">
            <v>241</v>
          </cell>
          <cell r="G331">
            <v>8</v>
          </cell>
          <cell r="H331">
            <v>8</v>
          </cell>
          <cell r="I331">
            <v>5973</v>
          </cell>
          <cell r="J331">
            <v>47784</v>
          </cell>
          <cell r="K331">
            <v>0</v>
          </cell>
          <cell r="L331" t="str">
            <v/>
          </cell>
          <cell r="M331" t="str">
            <v/>
          </cell>
          <cell r="N331">
            <v>0</v>
          </cell>
          <cell r="O331" t="str">
            <v/>
          </cell>
          <cell r="P331" t="str">
            <v/>
          </cell>
          <cell r="Q331">
            <v>0</v>
          </cell>
          <cell r="R331" t="str">
            <v/>
          </cell>
          <cell r="S331" t="str">
            <v/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47784</v>
          </cell>
          <cell r="AA331">
            <v>4778.4000000000005</v>
          </cell>
          <cell r="AB331">
            <v>2389.2000000000003</v>
          </cell>
          <cell r="AC331">
            <v>54952</v>
          </cell>
        </row>
        <row r="332">
          <cell r="B332">
            <v>3308</v>
          </cell>
          <cell r="C332" t="str">
            <v>Phạm Đức Bảo</v>
          </cell>
          <cell r="D332" t="str">
            <v>LT</v>
          </cell>
          <cell r="E332">
            <v>142</v>
          </cell>
          <cell r="F332">
            <v>160</v>
          </cell>
          <cell r="G332">
            <v>18</v>
          </cell>
          <cell r="H332">
            <v>10</v>
          </cell>
          <cell r="I332">
            <v>5973</v>
          </cell>
          <cell r="J332">
            <v>59730</v>
          </cell>
          <cell r="K332">
            <v>8</v>
          </cell>
          <cell r="L332">
            <v>7052.17</v>
          </cell>
          <cell r="M332">
            <v>56417.36</v>
          </cell>
          <cell r="N332">
            <v>0</v>
          </cell>
          <cell r="O332" t="str">
            <v/>
          </cell>
          <cell r="P332" t="str">
            <v/>
          </cell>
          <cell r="Q332">
            <v>0</v>
          </cell>
          <cell r="R332" t="str">
            <v/>
          </cell>
          <cell r="S332" t="str">
            <v/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116147.36</v>
          </cell>
          <cell r="AA332">
            <v>11614.736000000001</v>
          </cell>
          <cell r="AB332">
            <v>5807.3680000000004</v>
          </cell>
          <cell r="AC332">
            <v>133569</v>
          </cell>
        </row>
        <row r="333">
          <cell r="B333">
            <v>3309</v>
          </cell>
          <cell r="C333" t="str">
            <v xml:space="preserve">Đào Tất Tùng </v>
          </cell>
          <cell r="D333" t="str">
            <v>LT</v>
          </cell>
          <cell r="E333">
            <v>405</v>
          </cell>
          <cell r="F333">
            <v>423</v>
          </cell>
          <cell r="G333">
            <v>18</v>
          </cell>
          <cell r="H333">
            <v>10</v>
          </cell>
          <cell r="I333">
            <v>5973</v>
          </cell>
          <cell r="J333">
            <v>59730</v>
          </cell>
          <cell r="K333">
            <v>8</v>
          </cell>
          <cell r="L333">
            <v>7052.17</v>
          </cell>
          <cell r="M333">
            <v>56417.36</v>
          </cell>
          <cell r="N333">
            <v>0</v>
          </cell>
          <cell r="O333" t="str">
            <v/>
          </cell>
          <cell r="P333" t="str">
            <v/>
          </cell>
          <cell r="Q333">
            <v>0</v>
          </cell>
          <cell r="R333" t="str">
            <v/>
          </cell>
          <cell r="S333" t="str">
            <v/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116147.36</v>
          </cell>
          <cell r="AA333">
            <v>11614.736000000001</v>
          </cell>
          <cell r="AB333">
            <v>5807.3680000000004</v>
          </cell>
          <cell r="AC333">
            <v>133569</v>
          </cell>
        </row>
        <row r="334">
          <cell r="B334">
            <v>3310</v>
          </cell>
          <cell r="C334" t="str">
            <v>Phạm Anh Trung</v>
          </cell>
          <cell r="D334" t="str">
            <v>LT</v>
          </cell>
          <cell r="E334">
            <v>586</v>
          </cell>
          <cell r="F334">
            <v>612</v>
          </cell>
          <cell r="G334">
            <v>26</v>
          </cell>
          <cell r="H334">
            <v>10</v>
          </cell>
          <cell r="I334">
            <v>5973</v>
          </cell>
          <cell r="J334">
            <v>59730</v>
          </cell>
          <cell r="K334">
            <v>10</v>
          </cell>
          <cell r="L334">
            <v>7052.17</v>
          </cell>
          <cell r="M334">
            <v>70521.7</v>
          </cell>
          <cell r="N334">
            <v>6</v>
          </cell>
          <cell r="O334">
            <v>8668.68</v>
          </cell>
          <cell r="P334">
            <v>52012.08</v>
          </cell>
          <cell r="Q334">
            <v>0</v>
          </cell>
          <cell r="R334" t="str">
            <v/>
          </cell>
          <cell r="S334" t="str">
            <v/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182263.78</v>
          </cell>
          <cell r="AA334">
            <v>18226.378000000001</v>
          </cell>
          <cell r="AB334">
            <v>9113.1890000000003</v>
          </cell>
          <cell r="AC334">
            <v>209603</v>
          </cell>
        </row>
        <row r="335">
          <cell r="B335">
            <v>3311</v>
          </cell>
          <cell r="C335" t="str">
            <v>Phạm Văn Chinh</v>
          </cell>
          <cell r="D335" t="str">
            <v>LT</v>
          </cell>
          <cell r="E335">
            <v>359</v>
          </cell>
          <cell r="F335">
            <v>376</v>
          </cell>
          <cell r="G335">
            <v>17</v>
          </cell>
          <cell r="H335">
            <v>10</v>
          </cell>
          <cell r="I335">
            <v>5973</v>
          </cell>
          <cell r="J335">
            <v>59730</v>
          </cell>
          <cell r="K335">
            <v>7</v>
          </cell>
          <cell r="L335">
            <v>7052.17</v>
          </cell>
          <cell r="M335">
            <v>49365.19</v>
          </cell>
          <cell r="N335">
            <v>0</v>
          </cell>
          <cell r="O335" t="str">
            <v/>
          </cell>
          <cell r="P335" t="str">
            <v/>
          </cell>
          <cell r="Q335">
            <v>0</v>
          </cell>
          <cell r="R335" t="str">
            <v/>
          </cell>
          <cell r="S335" t="str">
            <v/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109095.19</v>
          </cell>
          <cell r="AA335">
            <v>10909.519</v>
          </cell>
          <cell r="AB335">
            <v>5454.7595000000001</v>
          </cell>
          <cell r="AC335">
            <v>125459</v>
          </cell>
        </row>
        <row r="336">
          <cell r="B336">
            <v>3401</v>
          </cell>
          <cell r="C336" t="str">
            <v>Lê Minh Đạt</v>
          </cell>
          <cell r="D336" t="str">
            <v>LT</v>
          </cell>
          <cell r="E336">
            <v>339</v>
          </cell>
          <cell r="F336">
            <v>349</v>
          </cell>
          <cell r="G336">
            <v>10</v>
          </cell>
          <cell r="H336">
            <v>10</v>
          </cell>
          <cell r="I336">
            <v>5973</v>
          </cell>
          <cell r="J336">
            <v>59730</v>
          </cell>
          <cell r="K336">
            <v>0</v>
          </cell>
          <cell r="L336" t="str">
            <v/>
          </cell>
          <cell r="M336" t="str">
            <v/>
          </cell>
          <cell r="N336">
            <v>0</v>
          </cell>
          <cell r="O336" t="str">
            <v/>
          </cell>
          <cell r="P336" t="str">
            <v/>
          </cell>
          <cell r="Q336">
            <v>0</v>
          </cell>
          <cell r="R336" t="str">
            <v/>
          </cell>
          <cell r="S336" t="str">
            <v/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59730</v>
          </cell>
          <cell r="AA336">
            <v>5973</v>
          </cell>
          <cell r="AB336">
            <v>2986.5</v>
          </cell>
          <cell r="AC336">
            <v>68690</v>
          </cell>
        </row>
        <row r="337">
          <cell r="B337">
            <v>3402</v>
          </cell>
          <cell r="C337" t="str">
            <v>Nguyễn Tuấn Anh</v>
          </cell>
          <cell r="D337" t="str">
            <v>LT</v>
          </cell>
          <cell r="E337">
            <v>163</v>
          </cell>
          <cell r="F337">
            <v>167</v>
          </cell>
          <cell r="G337">
            <v>4</v>
          </cell>
          <cell r="H337">
            <v>4</v>
          </cell>
          <cell r="I337">
            <v>5973</v>
          </cell>
          <cell r="J337">
            <v>23892</v>
          </cell>
          <cell r="K337">
            <v>0</v>
          </cell>
          <cell r="L337" t="str">
            <v/>
          </cell>
          <cell r="M337" t="str">
            <v/>
          </cell>
          <cell r="N337">
            <v>0</v>
          </cell>
          <cell r="O337" t="str">
            <v/>
          </cell>
          <cell r="P337" t="str">
            <v/>
          </cell>
          <cell r="Q337">
            <v>0</v>
          </cell>
          <cell r="R337" t="str">
            <v/>
          </cell>
          <cell r="S337" t="str">
            <v/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23892</v>
          </cell>
          <cell r="AA337">
            <v>2389.2000000000003</v>
          </cell>
          <cell r="AB337">
            <v>1194.6000000000001</v>
          </cell>
          <cell r="AC337">
            <v>27476</v>
          </cell>
        </row>
        <row r="338">
          <cell r="B338">
            <v>3403</v>
          </cell>
          <cell r="C338" t="str">
            <v>Hoàng Lê Trọng Nhân</v>
          </cell>
          <cell r="D338" t="str">
            <v>LT</v>
          </cell>
          <cell r="E338">
            <v>240</v>
          </cell>
          <cell r="F338">
            <v>248</v>
          </cell>
          <cell r="G338">
            <v>8</v>
          </cell>
          <cell r="H338">
            <v>8</v>
          </cell>
          <cell r="I338">
            <v>5973</v>
          </cell>
          <cell r="J338">
            <v>47784</v>
          </cell>
          <cell r="K338">
            <v>0</v>
          </cell>
          <cell r="L338" t="str">
            <v/>
          </cell>
          <cell r="M338" t="str">
            <v/>
          </cell>
          <cell r="N338">
            <v>0</v>
          </cell>
          <cell r="O338" t="str">
            <v/>
          </cell>
          <cell r="P338" t="str">
            <v/>
          </cell>
          <cell r="Q338">
            <v>0</v>
          </cell>
          <cell r="R338" t="str">
            <v/>
          </cell>
          <cell r="S338" t="str">
            <v/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47784</v>
          </cell>
          <cell r="AA338">
            <v>4778.4000000000005</v>
          </cell>
          <cell r="AB338">
            <v>2389.2000000000003</v>
          </cell>
          <cell r="AC338">
            <v>54952</v>
          </cell>
        </row>
        <row r="339">
          <cell r="B339">
            <v>3404</v>
          </cell>
          <cell r="C339" t="str">
            <v xml:space="preserve">Trần Văn Hùng </v>
          </cell>
          <cell r="D339" t="str">
            <v>LT</v>
          </cell>
          <cell r="E339">
            <v>451</v>
          </cell>
          <cell r="F339">
            <v>465</v>
          </cell>
          <cell r="G339">
            <v>14</v>
          </cell>
          <cell r="H339">
            <v>10</v>
          </cell>
          <cell r="I339">
            <v>5973</v>
          </cell>
          <cell r="J339">
            <v>59730</v>
          </cell>
          <cell r="K339">
            <v>4</v>
          </cell>
          <cell r="L339">
            <v>7052.17</v>
          </cell>
          <cell r="M339">
            <v>28208.68</v>
          </cell>
          <cell r="N339">
            <v>0</v>
          </cell>
          <cell r="O339" t="str">
            <v/>
          </cell>
          <cell r="P339" t="str">
            <v/>
          </cell>
          <cell r="Q339">
            <v>0</v>
          </cell>
          <cell r="R339" t="str">
            <v/>
          </cell>
          <cell r="S339" t="str">
            <v/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87938.68</v>
          </cell>
          <cell r="AA339">
            <v>8793.8680000000004</v>
          </cell>
          <cell r="AB339">
            <v>4396.9340000000002</v>
          </cell>
          <cell r="AC339">
            <v>101129</v>
          </cell>
        </row>
        <row r="340">
          <cell r="B340">
            <v>3405</v>
          </cell>
          <cell r="C340" t="str">
            <v xml:space="preserve">Nguyễn Văn Đồng </v>
          </cell>
          <cell r="D340" t="str">
            <v>LT</v>
          </cell>
          <cell r="E340">
            <v>460</v>
          </cell>
          <cell r="F340">
            <v>470</v>
          </cell>
          <cell r="G340">
            <v>10</v>
          </cell>
          <cell r="H340">
            <v>10</v>
          </cell>
          <cell r="I340">
            <v>5973</v>
          </cell>
          <cell r="J340">
            <v>59730</v>
          </cell>
          <cell r="K340">
            <v>0</v>
          </cell>
          <cell r="L340" t="str">
            <v/>
          </cell>
          <cell r="M340" t="str">
            <v/>
          </cell>
          <cell r="N340">
            <v>0</v>
          </cell>
          <cell r="O340" t="str">
            <v/>
          </cell>
          <cell r="P340" t="str">
            <v/>
          </cell>
          <cell r="Q340">
            <v>0</v>
          </cell>
          <cell r="R340" t="str">
            <v/>
          </cell>
          <cell r="S340" t="str">
            <v/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59730</v>
          </cell>
          <cell r="AA340">
            <v>5973</v>
          </cell>
          <cell r="AB340">
            <v>2986.5</v>
          </cell>
          <cell r="AC340">
            <v>68690</v>
          </cell>
        </row>
        <row r="341">
          <cell r="B341">
            <v>3406</v>
          </cell>
          <cell r="C341" t="str">
            <v>Nguyễn Phương Linh</v>
          </cell>
          <cell r="D341" t="str">
            <v>LT</v>
          </cell>
          <cell r="E341">
            <v>267</v>
          </cell>
          <cell r="F341">
            <v>274</v>
          </cell>
          <cell r="G341">
            <v>7</v>
          </cell>
          <cell r="H341">
            <v>7</v>
          </cell>
          <cell r="I341">
            <v>5973</v>
          </cell>
          <cell r="J341">
            <v>41811</v>
          </cell>
          <cell r="K341">
            <v>0</v>
          </cell>
          <cell r="L341" t="str">
            <v/>
          </cell>
          <cell r="M341" t="str">
            <v/>
          </cell>
          <cell r="N341">
            <v>0</v>
          </cell>
          <cell r="O341" t="str">
            <v/>
          </cell>
          <cell r="P341" t="str">
            <v/>
          </cell>
          <cell r="Q341">
            <v>0</v>
          </cell>
          <cell r="R341" t="str">
            <v/>
          </cell>
          <cell r="S341" t="str">
            <v/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41811</v>
          </cell>
          <cell r="AA341">
            <v>4181.1000000000004</v>
          </cell>
          <cell r="AB341">
            <v>2090.5500000000002</v>
          </cell>
          <cell r="AC341">
            <v>48083</v>
          </cell>
        </row>
        <row r="342">
          <cell r="B342">
            <v>3407</v>
          </cell>
          <cell r="C342" t="str">
            <v>Phạm Thị Thành</v>
          </cell>
          <cell r="D342" t="str">
            <v>LT</v>
          </cell>
          <cell r="E342">
            <v>148</v>
          </cell>
          <cell r="F342">
            <v>151</v>
          </cell>
          <cell r="G342">
            <v>3</v>
          </cell>
          <cell r="H342">
            <v>3</v>
          </cell>
          <cell r="I342">
            <v>5973</v>
          </cell>
          <cell r="J342">
            <v>17919</v>
          </cell>
          <cell r="K342">
            <v>0</v>
          </cell>
          <cell r="L342" t="str">
            <v/>
          </cell>
          <cell r="M342" t="str">
            <v/>
          </cell>
          <cell r="N342">
            <v>0</v>
          </cell>
          <cell r="O342" t="str">
            <v/>
          </cell>
          <cell r="P342" t="str">
            <v/>
          </cell>
          <cell r="Q342">
            <v>0</v>
          </cell>
          <cell r="R342" t="str">
            <v/>
          </cell>
          <cell r="S342" t="str">
            <v/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17919</v>
          </cell>
          <cell r="AA342">
            <v>1791.9</v>
          </cell>
          <cell r="AB342">
            <v>895.95</v>
          </cell>
          <cell r="AC342">
            <v>20607</v>
          </cell>
        </row>
        <row r="343">
          <cell r="B343">
            <v>3408</v>
          </cell>
          <cell r="C343" t="str">
            <v>Nguyễn Văn Cường</v>
          </cell>
          <cell r="D343" t="str">
            <v>LT</v>
          </cell>
          <cell r="E343">
            <v>424</v>
          </cell>
          <cell r="F343">
            <v>437</v>
          </cell>
          <cell r="G343">
            <v>13</v>
          </cell>
          <cell r="H343">
            <v>10</v>
          </cell>
          <cell r="I343">
            <v>5973</v>
          </cell>
          <cell r="J343">
            <v>59730</v>
          </cell>
          <cell r="K343">
            <v>3</v>
          </cell>
          <cell r="L343">
            <v>7052.17</v>
          </cell>
          <cell r="M343">
            <v>21156.510000000002</v>
          </cell>
          <cell r="N343">
            <v>0</v>
          </cell>
          <cell r="O343" t="str">
            <v/>
          </cell>
          <cell r="P343" t="str">
            <v/>
          </cell>
          <cell r="Q343">
            <v>0</v>
          </cell>
          <cell r="R343" t="str">
            <v/>
          </cell>
          <cell r="S343" t="str">
            <v/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80886.510000000009</v>
          </cell>
          <cell r="AA343">
            <v>8088.6510000000017</v>
          </cell>
          <cell r="AB343">
            <v>4044.3255000000008</v>
          </cell>
          <cell r="AC343">
            <v>93019</v>
          </cell>
        </row>
        <row r="344">
          <cell r="B344">
            <v>3409</v>
          </cell>
          <cell r="C344" t="str">
            <v>Nguyễn Ngọc Hưng</v>
          </cell>
          <cell r="D344" t="str">
            <v>LT</v>
          </cell>
          <cell r="E344">
            <v>147</v>
          </cell>
          <cell r="F344">
            <v>151</v>
          </cell>
          <cell r="G344">
            <v>4</v>
          </cell>
          <cell r="H344">
            <v>4</v>
          </cell>
          <cell r="I344">
            <v>5973</v>
          </cell>
          <cell r="J344">
            <v>23892</v>
          </cell>
          <cell r="K344">
            <v>0</v>
          </cell>
          <cell r="L344" t="str">
            <v/>
          </cell>
          <cell r="M344" t="str">
            <v/>
          </cell>
          <cell r="N344">
            <v>0</v>
          </cell>
          <cell r="O344" t="str">
            <v/>
          </cell>
          <cell r="P344" t="str">
            <v/>
          </cell>
          <cell r="Q344">
            <v>0</v>
          </cell>
          <cell r="R344" t="str">
            <v/>
          </cell>
          <cell r="S344" t="str">
            <v/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23892</v>
          </cell>
          <cell r="AA344">
            <v>2389.2000000000003</v>
          </cell>
          <cell r="AB344">
            <v>1194.6000000000001</v>
          </cell>
          <cell r="AC344">
            <v>27476</v>
          </cell>
        </row>
        <row r="345">
          <cell r="B345">
            <v>3410</v>
          </cell>
          <cell r="C345" t="str">
            <v>Nguyễn Văn Tân</v>
          </cell>
          <cell r="D345" t="str">
            <v>LT</v>
          </cell>
          <cell r="E345">
            <v>283</v>
          </cell>
          <cell r="F345">
            <v>298</v>
          </cell>
          <cell r="G345">
            <v>15</v>
          </cell>
          <cell r="H345">
            <v>10</v>
          </cell>
          <cell r="I345">
            <v>5973</v>
          </cell>
          <cell r="J345">
            <v>59730</v>
          </cell>
          <cell r="K345">
            <v>5</v>
          </cell>
          <cell r="L345">
            <v>7052.17</v>
          </cell>
          <cell r="M345">
            <v>35260.85</v>
          </cell>
          <cell r="N345">
            <v>0</v>
          </cell>
          <cell r="O345" t="str">
            <v/>
          </cell>
          <cell r="P345" t="str">
            <v/>
          </cell>
          <cell r="Q345">
            <v>0</v>
          </cell>
          <cell r="R345" t="str">
            <v/>
          </cell>
          <cell r="S345" t="str">
            <v/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94990.85</v>
          </cell>
          <cell r="AA345">
            <v>9499.0850000000009</v>
          </cell>
          <cell r="AB345">
            <v>4749.5425000000005</v>
          </cell>
          <cell r="AC345">
            <v>109239</v>
          </cell>
        </row>
        <row r="346">
          <cell r="B346">
            <v>3411</v>
          </cell>
          <cell r="C346" t="str">
            <v>Nguyễn Thị Ngân Phương</v>
          </cell>
          <cell r="D346" t="str">
            <v>LT</v>
          </cell>
          <cell r="E346">
            <v>279</v>
          </cell>
          <cell r="F346">
            <v>295</v>
          </cell>
          <cell r="G346">
            <v>16</v>
          </cell>
          <cell r="H346">
            <v>10</v>
          </cell>
          <cell r="I346">
            <v>5973</v>
          </cell>
          <cell r="J346">
            <v>59730</v>
          </cell>
          <cell r="K346">
            <v>6</v>
          </cell>
          <cell r="L346">
            <v>7052.17</v>
          </cell>
          <cell r="M346">
            <v>42313.020000000004</v>
          </cell>
          <cell r="N346">
            <v>0</v>
          </cell>
          <cell r="O346" t="str">
            <v/>
          </cell>
          <cell r="P346" t="str">
            <v/>
          </cell>
          <cell r="Q346">
            <v>0</v>
          </cell>
          <cell r="R346" t="str">
            <v/>
          </cell>
          <cell r="S346" t="str">
            <v/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102043.02</v>
          </cell>
          <cell r="AA346">
            <v>10204.302000000001</v>
          </cell>
          <cell r="AB346">
            <v>5102.1510000000007</v>
          </cell>
          <cell r="AC346">
            <v>117349</v>
          </cell>
        </row>
        <row r="347">
          <cell r="B347">
            <v>3501</v>
          </cell>
          <cell r="C347" t="str">
            <v>Nguyễn Văn Luyện</v>
          </cell>
          <cell r="D347" t="str">
            <v>LT</v>
          </cell>
          <cell r="E347">
            <v>626</v>
          </cell>
          <cell r="F347">
            <v>643</v>
          </cell>
          <cell r="G347">
            <v>17</v>
          </cell>
          <cell r="H347">
            <v>10</v>
          </cell>
          <cell r="I347">
            <v>5973</v>
          </cell>
          <cell r="J347">
            <v>59730</v>
          </cell>
          <cell r="K347">
            <v>7</v>
          </cell>
          <cell r="L347">
            <v>7052.17</v>
          </cell>
          <cell r="M347">
            <v>49365.19</v>
          </cell>
          <cell r="N347">
            <v>0</v>
          </cell>
          <cell r="O347" t="str">
            <v/>
          </cell>
          <cell r="P347" t="str">
            <v/>
          </cell>
          <cell r="Q347">
            <v>0</v>
          </cell>
          <cell r="R347" t="str">
            <v/>
          </cell>
          <cell r="S347" t="str">
            <v/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109095.19</v>
          </cell>
          <cell r="AA347">
            <v>10909.519</v>
          </cell>
          <cell r="AB347">
            <v>5454.7595000000001</v>
          </cell>
          <cell r="AC347">
            <v>125459</v>
          </cell>
        </row>
        <row r="348">
          <cell r="B348">
            <v>3502</v>
          </cell>
          <cell r="C348" t="str">
            <v>Nguyễn Phương Hoa</v>
          </cell>
          <cell r="D348" t="str">
            <v>LT</v>
          </cell>
          <cell r="E348">
            <v>463</v>
          </cell>
          <cell r="F348">
            <v>471</v>
          </cell>
          <cell r="G348">
            <v>8</v>
          </cell>
          <cell r="H348">
            <v>8</v>
          </cell>
          <cell r="I348">
            <v>5973</v>
          </cell>
          <cell r="J348">
            <v>47784</v>
          </cell>
          <cell r="K348">
            <v>0</v>
          </cell>
          <cell r="L348" t="str">
            <v/>
          </cell>
          <cell r="M348" t="str">
            <v/>
          </cell>
          <cell r="N348">
            <v>0</v>
          </cell>
          <cell r="O348" t="str">
            <v/>
          </cell>
          <cell r="P348" t="str">
            <v/>
          </cell>
          <cell r="Q348">
            <v>0</v>
          </cell>
          <cell r="R348" t="str">
            <v/>
          </cell>
          <cell r="S348" t="str">
            <v/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47784</v>
          </cell>
          <cell r="AA348">
            <v>4778.4000000000005</v>
          </cell>
          <cell r="AB348">
            <v>2389.2000000000003</v>
          </cell>
          <cell r="AC348">
            <v>54952</v>
          </cell>
        </row>
        <row r="349">
          <cell r="B349">
            <v>3503</v>
          </cell>
          <cell r="C349" t="str">
            <v>Vũ Diệu Minh</v>
          </cell>
          <cell r="D349" t="str">
            <v>LT</v>
          </cell>
          <cell r="E349">
            <v>207</v>
          </cell>
          <cell r="F349">
            <v>213</v>
          </cell>
          <cell r="G349">
            <v>6</v>
          </cell>
          <cell r="H349">
            <v>6</v>
          </cell>
          <cell r="I349">
            <v>5973</v>
          </cell>
          <cell r="J349">
            <v>35838</v>
          </cell>
          <cell r="K349">
            <v>0</v>
          </cell>
          <cell r="L349" t="str">
            <v/>
          </cell>
          <cell r="M349" t="str">
            <v/>
          </cell>
          <cell r="N349">
            <v>0</v>
          </cell>
          <cell r="O349" t="str">
            <v/>
          </cell>
          <cell r="P349" t="str">
            <v/>
          </cell>
          <cell r="Q349">
            <v>0</v>
          </cell>
          <cell r="R349" t="str">
            <v/>
          </cell>
          <cell r="S349" t="str">
            <v/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35838</v>
          </cell>
          <cell r="AA349">
            <v>3583.8</v>
          </cell>
          <cell r="AB349">
            <v>1791.9</v>
          </cell>
          <cell r="AC349">
            <v>41214</v>
          </cell>
        </row>
        <row r="350">
          <cell r="B350">
            <v>3504</v>
          </cell>
          <cell r="C350" t="str">
            <v>Lê Ngọc Diệp</v>
          </cell>
          <cell r="D350" t="str">
            <v>LT</v>
          </cell>
          <cell r="E350">
            <v>107</v>
          </cell>
          <cell r="F350">
            <v>111</v>
          </cell>
          <cell r="G350">
            <v>4</v>
          </cell>
          <cell r="H350">
            <v>4</v>
          </cell>
          <cell r="I350">
            <v>5973</v>
          </cell>
          <cell r="J350">
            <v>23892</v>
          </cell>
          <cell r="K350">
            <v>0</v>
          </cell>
          <cell r="L350" t="str">
            <v/>
          </cell>
          <cell r="M350" t="str">
            <v/>
          </cell>
          <cell r="N350">
            <v>0</v>
          </cell>
          <cell r="O350" t="str">
            <v/>
          </cell>
          <cell r="P350" t="str">
            <v/>
          </cell>
          <cell r="Q350">
            <v>0</v>
          </cell>
          <cell r="R350" t="str">
            <v/>
          </cell>
          <cell r="S350" t="str">
            <v/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23892</v>
          </cell>
          <cell r="AA350">
            <v>2389.2000000000003</v>
          </cell>
          <cell r="AB350">
            <v>1194.6000000000001</v>
          </cell>
          <cell r="AC350">
            <v>27476</v>
          </cell>
        </row>
        <row r="351">
          <cell r="B351">
            <v>3505</v>
          </cell>
          <cell r="C351" t="str">
            <v xml:space="preserve">Lê Thành Đạt </v>
          </cell>
          <cell r="D351" t="str">
            <v>LT</v>
          </cell>
          <cell r="E351">
            <v>356</v>
          </cell>
          <cell r="F351">
            <v>378</v>
          </cell>
          <cell r="G351">
            <v>22</v>
          </cell>
          <cell r="H351">
            <v>10</v>
          </cell>
          <cell r="I351">
            <v>5973</v>
          </cell>
          <cell r="J351">
            <v>59730</v>
          </cell>
          <cell r="K351">
            <v>10</v>
          </cell>
          <cell r="L351">
            <v>7052.17</v>
          </cell>
          <cell r="M351">
            <v>70521.7</v>
          </cell>
          <cell r="N351">
            <v>2</v>
          </cell>
          <cell r="O351">
            <v>8668.68</v>
          </cell>
          <cell r="P351">
            <v>17337.36</v>
          </cell>
          <cell r="Q351">
            <v>0</v>
          </cell>
          <cell r="R351" t="str">
            <v/>
          </cell>
          <cell r="S351" t="str">
            <v/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147589.06</v>
          </cell>
          <cell r="AA351">
            <v>14758.906000000001</v>
          </cell>
          <cell r="AB351">
            <v>7379.4530000000004</v>
          </cell>
          <cell r="AC351">
            <v>169727</v>
          </cell>
        </row>
        <row r="352">
          <cell r="B352">
            <v>3506</v>
          </cell>
          <cell r="C352" t="str">
            <v>Đỗ Ánh Quyên</v>
          </cell>
          <cell r="D352" t="str">
            <v>LT</v>
          </cell>
          <cell r="E352">
            <v>528</v>
          </cell>
          <cell r="F352">
            <v>544</v>
          </cell>
          <cell r="G352">
            <v>16</v>
          </cell>
          <cell r="H352">
            <v>10</v>
          </cell>
          <cell r="I352">
            <v>5973</v>
          </cell>
          <cell r="J352">
            <v>59730</v>
          </cell>
          <cell r="K352">
            <v>6</v>
          </cell>
          <cell r="L352">
            <v>7052.17</v>
          </cell>
          <cell r="M352">
            <v>42313.020000000004</v>
          </cell>
          <cell r="N352">
            <v>0</v>
          </cell>
          <cell r="O352" t="str">
            <v/>
          </cell>
          <cell r="P352" t="str">
            <v/>
          </cell>
          <cell r="Q352">
            <v>0</v>
          </cell>
          <cell r="R352" t="str">
            <v/>
          </cell>
          <cell r="S352" t="str">
            <v/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102043.02</v>
          </cell>
          <cell r="AA352">
            <v>10204.302000000001</v>
          </cell>
          <cell r="AB352">
            <v>5102.1510000000007</v>
          </cell>
          <cell r="AC352">
            <v>117349</v>
          </cell>
        </row>
        <row r="353">
          <cell r="B353">
            <v>3507</v>
          </cell>
          <cell r="C353" t="str">
            <v>Nguyễn Phương Ngọc</v>
          </cell>
          <cell r="D353" t="str">
            <v>LT</v>
          </cell>
          <cell r="E353">
            <v>53</v>
          </cell>
          <cell r="F353">
            <v>56</v>
          </cell>
          <cell r="G353">
            <v>3</v>
          </cell>
          <cell r="H353">
            <v>3</v>
          </cell>
          <cell r="I353">
            <v>5973</v>
          </cell>
          <cell r="J353">
            <v>17919</v>
          </cell>
          <cell r="K353">
            <v>0</v>
          </cell>
          <cell r="L353" t="str">
            <v/>
          </cell>
          <cell r="M353" t="str">
            <v/>
          </cell>
          <cell r="N353">
            <v>0</v>
          </cell>
          <cell r="O353" t="str">
            <v/>
          </cell>
          <cell r="P353" t="str">
            <v/>
          </cell>
          <cell r="Q353">
            <v>0</v>
          </cell>
          <cell r="R353" t="str">
            <v/>
          </cell>
          <cell r="S353" t="str">
            <v/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17919</v>
          </cell>
          <cell r="AA353">
            <v>1791.9</v>
          </cell>
          <cell r="AB353">
            <v>895.95</v>
          </cell>
          <cell r="AC353">
            <v>20607</v>
          </cell>
        </row>
        <row r="354">
          <cell r="B354">
            <v>3508</v>
          </cell>
          <cell r="C354" t="str">
            <v>Đinh Quang Tuận</v>
          </cell>
          <cell r="D354" t="str">
            <v>LT</v>
          </cell>
          <cell r="E354">
            <v>599</v>
          </cell>
          <cell r="F354">
            <v>612</v>
          </cell>
          <cell r="G354">
            <v>13</v>
          </cell>
          <cell r="H354">
            <v>10</v>
          </cell>
          <cell r="I354">
            <v>5973</v>
          </cell>
          <cell r="J354">
            <v>59730</v>
          </cell>
          <cell r="K354">
            <v>3</v>
          </cell>
          <cell r="L354">
            <v>7052.17</v>
          </cell>
          <cell r="M354">
            <v>21156.510000000002</v>
          </cell>
          <cell r="N354">
            <v>0</v>
          </cell>
          <cell r="O354" t="str">
            <v/>
          </cell>
          <cell r="P354" t="str">
            <v/>
          </cell>
          <cell r="Q354">
            <v>0</v>
          </cell>
          <cell r="R354" t="str">
            <v/>
          </cell>
          <cell r="S354" t="str">
            <v/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80886.510000000009</v>
          </cell>
          <cell r="AA354">
            <v>8088.6510000000017</v>
          </cell>
          <cell r="AB354">
            <v>4044.3255000000008</v>
          </cell>
          <cell r="AC354">
            <v>93019</v>
          </cell>
        </row>
        <row r="355">
          <cell r="B355">
            <v>3509</v>
          </cell>
          <cell r="C355" t="str">
            <v xml:space="preserve">Bùi Thị Nhật Lệ </v>
          </cell>
          <cell r="D355" t="str">
            <v>LT</v>
          </cell>
          <cell r="E355">
            <v>464</v>
          </cell>
          <cell r="F355">
            <v>470</v>
          </cell>
          <cell r="G355">
            <v>6</v>
          </cell>
          <cell r="H355">
            <v>6</v>
          </cell>
          <cell r="I355">
            <v>5973</v>
          </cell>
          <cell r="J355">
            <v>35838</v>
          </cell>
          <cell r="K355">
            <v>0</v>
          </cell>
          <cell r="L355" t="str">
            <v/>
          </cell>
          <cell r="M355" t="str">
            <v/>
          </cell>
          <cell r="N355">
            <v>0</v>
          </cell>
          <cell r="O355" t="str">
            <v/>
          </cell>
          <cell r="P355" t="str">
            <v/>
          </cell>
          <cell r="Q355">
            <v>0</v>
          </cell>
          <cell r="R355" t="str">
            <v/>
          </cell>
          <cell r="S355" t="str">
            <v/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35838</v>
          </cell>
          <cell r="AA355">
            <v>3583.8</v>
          </cell>
          <cell r="AB355">
            <v>1791.9</v>
          </cell>
          <cell r="AC355">
            <v>41214</v>
          </cell>
        </row>
        <row r="356">
          <cell r="B356">
            <v>3510</v>
          </cell>
          <cell r="C356" t="str">
            <v>Trần thị Quỳnh Nga</v>
          </cell>
          <cell r="D356" t="str">
            <v>LT</v>
          </cell>
          <cell r="E356">
            <v>494</v>
          </cell>
          <cell r="F356">
            <v>518</v>
          </cell>
          <cell r="G356">
            <v>24</v>
          </cell>
          <cell r="H356">
            <v>10</v>
          </cell>
          <cell r="I356">
            <v>5973</v>
          </cell>
          <cell r="J356">
            <v>59730</v>
          </cell>
          <cell r="K356">
            <v>10</v>
          </cell>
          <cell r="L356">
            <v>7052.17</v>
          </cell>
          <cell r="M356">
            <v>70521.7</v>
          </cell>
          <cell r="N356">
            <v>4</v>
          </cell>
          <cell r="O356">
            <v>8668.68</v>
          </cell>
          <cell r="P356">
            <v>34674.720000000001</v>
          </cell>
          <cell r="Q356">
            <v>0</v>
          </cell>
          <cell r="R356" t="str">
            <v/>
          </cell>
          <cell r="S356" t="str">
            <v/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164926.41999999998</v>
          </cell>
          <cell r="AA356">
            <v>16492.642</v>
          </cell>
          <cell r="AB356">
            <v>8246.3209999999999</v>
          </cell>
          <cell r="AC356">
            <v>189665</v>
          </cell>
        </row>
        <row r="357">
          <cell r="B357">
            <v>3511</v>
          </cell>
          <cell r="C357" t="str">
            <v>Nguyễn Hiền Hoa Hạ</v>
          </cell>
          <cell r="D357" t="str">
            <v>LT</v>
          </cell>
          <cell r="E357">
            <v>695</v>
          </cell>
          <cell r="F357">
            <v>712</v>
          </cell>
          <cell r="G357">
            <v>17</v>
          </cell>
          <cell r="H357">
            <v>10</v>
          </cell>
          <cell r="I357">
            <v>5973</v>
          </cell>
          <cell r="J357">
            <v>59730</v>
          </cell>
          <cell r="K357">
            <v>7</v>
          </cell>
          <cell r="L357">
            <v>7052.17</v>
          </cell>
          <cell r="M357">
            <v>49365.19</v>
          </cell>
          <cell r="N357">
            <v>0</v>
          </cell>
          <cell r="O357" t="str">
            <v/>
          </cell>
          <cell r="P357" t="str">
            <v/>
          </cell>
          <cell r="Q357">
            <v>0</v>
          </cell>
          <cell r="R357" t="str">
            <v/>
          </cell>
          <cell r="S357" t="str">
            <v/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109095.19</v>
          </cell>
          <cell r="AA357">
            <v>10909.519</v>
          </cell>
          <cell r="AB357">
            <v>5454.7595000000001</v>
          </cell>
          <cell r="AC357">
            <v>125459</v>
          </cell>
        </row>
        <row r="358">
          <cell r="B358">
            <v>3601</v>
          </cell>
          <cell r="C358" t="str">
            <v>Nguyễn Thị Ngọc Tú</v>
          </cell>
          <cell r="D358" t="str">
            <v>LT</v>
          </cell>
          <cell r="E358">
            <v>319</v>
          </cell>
          <cell r="F358">
            <v>328</v>
          </cell>
          <cell r="G358">
            <v>9</v>
          </cell>
          <cell r="H358">
            <v>9</v>
          </cell>
          <cell r="I358">
            <v>5973</v>
          </cell>
          <cell r="J358">
            <v>53757</v>
          </cell>
          <cell r="K358">
            <v>0</v>
          </cell>
          <cell r="L358" t="str">
            <v/>
          </cell>
          <cell r="M358" t="str">
            <v/>
          </cell>
          <cell r="N358">
            <v>0</v>
          </cell>
          <cell r="O358" t="str">
            <v/>
          </cell>
          <cell r="P358" t="str">
            <v/>
          </cell>
          <cell r="Q358">
            <v>0</v>
          </cell>
          <cell r="R358" t="str">
            <v/>
          </cell>
          <cell r="S358" t="str">
            <v/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53757</v>
          </cell>
          <cell r="AA358">
            <v>5375.7000000000007</v>
          </cell>
          <cell r="AB358">
            <v>2687.8500000000004</v>
          </cell>
          <cell r="AC358">
            <v>61821</v>
          </cell>
        </row>
        <row r="359">
          <cell r="B359">
            <v>3602</v>
          </cell>
          <cell r="C359" t="str">
            <v>Mai Danh Mạnh</v>
          </cell>
          <cell r="D359" t="str">
            <v>LT</v>
          </cell>
          <cell r="E359">
            <v>290</v>
          </cell>
          <cell r="F359">
            <v>303</v>
          </cell>
          <cell r="G359">
            <v>13</v>
          </cell>
          <cell r="H359">
            <v>10</v>
          </cell>
          <cell r="I359">
            <v>5973</v>
          </cell>
          <cell r="J359">
            <v>59730</v>
          </cell>
          <cell r="K359">
            <v>3</v>
          </cell>
          <cell r="L359">
            <v>7052.17</v>
          </cell>
          <cell r="M359">
            <v>21156.510000000002</v>
          </cell>
          <cell r="N359">
            <v>0</v>
          </cell>
          <cell r="O359" t="str">
            <v/>
          </cell>
          <cell r="P359" t="str">
            <v/>
          </cell>
          <cell r="Q359">
            <v>0</v>
          </cell>
          <cell r="R359" t="str">
            <v/>
          </cell>
          <cell r="S359" t="str">
            <v/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80886.510000000009</v>
          </cell>
          <cell r="AA359">
            <v>8088.6510000000017</v>
          </cell>
          <cell r="AB359">
            <v>4044.3255000000008</v>
          </cell>
          <cell r="AC359">
            <v>93019</v>
          </cell>
        </row>
        <row r="360">
          <cell r="B360">
            <v>3603</v>
          </cell>
          <cell r="C360" t="str">
            <v>Nguyễn Thạc Hoài</v>
          </cell>
          <cell r="D360" t="str">
            <v>LT</v>
          </cell>
          <cell r="E360">
            <v>489</v>
          </cell>
          <cell r="F360">
            <v>515</v>
          </cell>
          <cell r="G360">
            <v>26</v>
          </cell>
          <cell r="H360">
            <v>10</v>
          </cell>
          <cell r="I360">
            <v>5973</v>
          </cell>
          <cell r="J360">
            <v>59730</v>
          </cell>
          <cell r="K360">
            <v>10</v>
          </cell>
          <cell r="L360">
            <v>7052.17</v>
          </cell>
          <cell r="M360">
            <v>70521.7</v>
          </cell>
          <cell r="N360">
            <v>6</v>
          </cell>
          <cell r="O360">
            <v>8668.68</v>
          </cell>
          <cell r="P360">
            <v>52012.08</v>
          </cell>
          <cell r="Q360">
            <v>0</v>
          </cell>
          <cell r="R360" t="str">
            <v/>
          </cell>
          <cell r="S360" t="str">
            <v/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182263.78</v>
          </cell>
          <cell r="AA360">
            <v>18226.378000000001</v>
          </cell>
          <cell r="AB360">
            <v>9113.1890000000003</v>
          </cell>
          <cell r="AC360">
            <v>209603</v>
          </cell>
        </row>
        <row r="361">
          <cell r="B361">
            <v>3604</v>
          </cell>
          <cell r="C361" t="str">
            <v>Nguyễn Đình Vĩnh</v>
          </cell>
          <cell r="D361" t="str">
            <v>LT</v>
          </cell>
          <cell r="E361">
            <v>352</v>
          </cell>
          <cell r="F361">
            <v>359</v>
          </cell>
          <cell r="G361">
            <v>7</v>
          </cell>
          <cell r="H361">
            <v>7</v>
          </cell>
          <cell r="I361">
            <v>5973</v>
          </cell>
          <cell r="J361">
            <v>41811</v>
          </cell>
          <cell r="K361">
            <v>0</v>
          </cell>
          <cell r="L361" t="str">
            <v/>
          </cell>
          <cell r="M361" t="str">
            <v/>
          </cell>
          <cell r="N361">
            <v>0</v>
          </cell>
          <cell r="O361" t="str">
            <v/>
          </cell>
          <cell r="P361" t="str">
            <v/>
          </cell>
          <cell r="Q361">
            <v>0</v>
          </cell>
          <cell r="R361" t="str">
            <v/>
          </cell>
          <cell r="S361" t="str">
            <v/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41811</v>
          </cell>
          <cell r="AA361">
            <v>4181.1000000000004</v>
          </cell>
          <cell r="AB361">
            <v>2090.5500000000002</v>
          </cell>
          <cell r="AC361">
            <v>48083</v>
          </cell>
        </row>
        <row r="362">
          <cell r="B362">
            <v>3605</v>
          </cell>
          <cell r="C362" t="str">
            <v>Bùi Thị Chuyên</v>
          </cell>
          <cell r="D362" t="str">
            <v>LT</v>
          </cell>
          <cell r="E362">
            <v>414</v>
          </cell>
          <cell r="F362">
            <v>427</v>
          </cell>
          <cell r="G362">
            <v>13</v>
          </cell>
          <cell r="H362">
            <v>10</v>
          </cell>
          <cell r="I362">
            <v>5973</v>
          </cell>
          <cell r="J362">
            <v>59730</v>
          </cell>
          <cell r="K362">
            <v>3</v>
          </cell>
          <cell r="L362">
            <v>7052.17</v>
          </cell>
          <cell r="M362">
            <v>21156.510000000002</v>
          </cell>
          <cell r="N362">
            <v>0</v>
          </cell>
          <cell r="O362" t="str">
            <v/>
          </cell>
          <cell r="P362" t="str">
            <v/>
          </cell>
          <cell r="Q362">
            <v>0</v>
          </cell>
          <cell r="R362" t="str">
            <v/>
          </cell>
          <cell r="S362" t="str">
            <v/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80886.510000000009</v>
          </cell>
          <cell r="AA362">
            <v>8088.6510000000017</v>
          </cell>
          <cell r="AB362">
            <v>4044.3255000000008</v>
          </cell>
          <cell r="AC362">
            <v>93019</v>
          </cell>
        </row>
        <row r="363">
          <cell r="B363">
            <v>3606</v>
          </cell>
          <cell r="C363" t="str">
            <v>Nguyễn Đức Thuận</v>
          </cell>
          <cell r="D363" t="str">
            <v>LT</v>
          </cell>
          <cell r="E363">
            <v>81</v>
          </cell>
          <cell r="F363">
            <v>87</v>
          </cell>
          <cell r="G363">
            <v>6</v>
          </cell>
          <cell r="H363">
            <v>6</v>
          </cell>
          <cell r="I363">
            <v>5973</v>
          </cell>
          <cell r="J363">
            <v>35838</v>
          </cell>
          <cell r="K363">
            <v>0</v>
          </cell>
          <cell r="L363" t="str">
            <v/>
          </cell>
          <cell r="M363" t="str">
            <v/>
          </cell>
          <cell r="N363">
            <v>0</v>
          </cell>
          <cell r="O363" t="str">
            <v/>
          </cell>
          <cell r="P363" t="str">
            <v/>
          </cell>
          <cell r="Q363">
            <v>0</v>
          </cell>
          <cell r="R363" t="str">
            <v/>
          </cell>
          <cell r="S363" t="str">
            <v/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35838</v>
          </cell>
          <cell r="AA363">
            <v>3583.8</v>
          </cell>
          <cell r="AB363">
            <v>1791.9</v>
          </cell>
          <cell r="AC363">
            <v>41214</v>
          </cell>
        </row>
        <row r="364">
          <cell r="B364">
            <v>3607</v>
          </cell>
          <cell r="C364" t="str">
            <v>Võ Lê Khiêm Trang</v>
          </cell>
          <cell r="D364" t="str">
            <v>LT</v>
          </cell>
          <cell r="E364">
            <v>236</v>
          </cell>
          <cell r="F364">
            <v>239</v>
          </cell>
          <cell r="G364">
            <v>3</v>
          </cell>
          <cell r="H364">
            <v>3</v>
          </cell>
          <cell r="I364">
            <v>5973</v>
          </cell>
          <cell r="J364">
            <v>17919</v>
          </cell>
          <cell r="K364">
            <v>0</v>
          </cell>
          <cell r="L364" t="str">
            <v/>
          </cell>
          <cell r="M364" t="str">
            <v/>
          </cell>
          <cell r="N364">
            <v>0</v>
          </cell>
          <cell r="O364" t="str">
            <v/>
          </cell>
          <cell r="P364" t="str">
            <v/>
          </cell>
          <cell r="Q364">
            <v>0</v>
          </cell>
          <cell r="R364" t="str">
            <v/>
          </cell>
          <cell r="S364" t="str">
            <v/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17919</v>
          </cell>
          <cell r="AA364">
            <v>1791.9</v>
          </cell>
          <cell r="AB364">
            <v>895.95</v>
          </cell>
          <cell r="AC364">
            <v>20607</v>
          </cell>
        </row>
        <row r="365">
          <cell r="B365">
            <v>3608</v>
          </cell>
          <cell r="C365" t="str">
            <v>Vũ Như Hà</v>
          </cell>
          <cell r="D365" t="str">
            <v>LT</v>
          </cell>
          <cell r="E365">
            <v>44</v>
          </cell>
          <cell r="F365">
            <v>45</v>
          </cell>
          <cell r="G365">
            <v>1</v>
          </cell>
          <cell r="H365">
            <v>1</v>
          </cell>
          <cell r="I365">
            <v>5973</v>
          </cell>
          <cell r="J365">
            <v>5973</v>
          </cell>
          <cell r="K365">
            <v>0</v>
          </cell>
          <cell r="L365" t="str">
            <v/>
          </cell>
          <cell r="M365" t="str">
            <v/>
          </cell>
          <cell r="N365">
            <v>0</v>
          </cell>
          <cell r="O365" t="str">
            <v/>
          </cell>
          <cell r="P365" t="str">
            <v/>
          </cell>
          <cell r="Q365">
            <v>0</v>
          </cell>
          <cell r="R365" t="str">
            <v/>
          </cell>
          <cell r="S365" t="str">
            <v/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5973</v>
          </cell>
          <cell r="AA365">
            <v>597.30000000000007</v>
          </cell>
          <cell r="AB365">
            <v>298.65000000000003</v>
          </cell>
          <cell r="AC365">
            <v>6869</v>
          </cell>
        </row>
        <row r="366">
          <cell r="B366">
            <v>3609</v>
          </cell>
          <cell r="C366" t="str">
            <v xml:space="preserve">Nguyễn Tiến Hùng </v>
          </cell>
          <cell r="D366" t="str">
            <v>LT</v>
          </cell>
          <cell r="E366">
            <v>188</v>
          </cell>
          <cell r="F366">
            <v>191</v>
          </cell>
          <cell r="G366">
            <v>3</v>
          </cell>
          <cell r="H366">
            <v>3</v>
          </cell>
          <cell r="I366">
            <v>5973</v>
          </cell>
          <cell r="J366">
            <v>17919</v>
          </cell>
          <cell r="K366">
            <v>0</v>
          </cell>
          <cell r="L366" t="str">
            <v/>
          </cell>
          <cell r="M366" t="str">
            <v/>
          </cell>
          <cell r="N366">
            <v>0</v>
          </cell>
          <cell r="O366" t="str">
            <v/>
          </cell>
          <cell r="P366" t="str">
            <v/>
          </cell>
          <cell r="Q366">
            <v>0</v>
          </cell>
          <cell r="R366" t="str">
            <v/>
          </cell>
          <cell r="S366" t="str">
            <v/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17919</v>
          </cell>
          <cell r="AA366">
            <v>1791.9</v>
          </cell>
          <cell r="AB366">
            <v>895.95</v>
          </cell>
          <cell r="AC366">
            <v>20607</v>
          </cell>
        </row>
        <row r="367">
          <cell r="B367">
            <v>3610</v>
          </cell>
          <cell r="C367" t="str">
            <v>Nguyễn Diệu An</v>
          </cell>
          <cell r="D367" t="str">
            <v>LT</v>
          </cell>
          <cell r="E367">
            <v>309</v>
          </cell>
          <cell r="F367">
            <v>320</v>
          </cell>
          <cell r="G367">
            <v>11</v>
          </cell>
          <cell r="H367">
            <v>10</v>
          </cell>
          <cell r="I367">
            <v>5973</v>
          </cell>
          <cell r="J367">
            <v>59730</v>
          </cell>
          <cell r="K367">
            <v>1</v>
          </cell>
          <cell r="L367">
            <v>7052.17</v>
          </cell>
          <cell r="M367">
            <v>7052.17</v>
          </cell>
          <cell r="N367">
            <v>0</v>
          </cell>
          <cell r="O367" t="str">
            <v/>
          </cell>
          <cell r="P367" t="str">
            <v/>
          </cell>
          <cell r="Q367">
            <v>0</v>
          </cell>
          <cell r="R367" t="str">
            <v/>
          </cell>
          <cell r="S367" t="str">
            <v/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66782.17</v>
          </cell>
          <cell r="AA367">
            <v>6678.2170000000006</v>
          </cell>
          <cell r="AB367">
            <v>3339.1085000000003</v>
          </cell>
          <cell r="AC367">
            <v>76799</v>
          </cell>
        </row>
        <row r="368">
          <cell r="B368">
            <v>3611</v>
          </cell>
          <cell r="C368" t="str">
            <v xml:space="preserve">Phạm Thị Minh Huệ </v>
          </cell>
          <cell r="D368" t="str">
            <v>LT</v>
          </cell>
          <cell r="E368">
            <v>401</v>
          </cell>
          <cell r="F368">
            <v>416</v>
          </cell>
          <cell r="G368">
            <v>15</v>
          </cell>
          <cell r="H368">
            <v>10</v>
          </cell>
          <cell r="I368">
            <v>5973</v>
          </cell>
          <cell r="J368">
            <v>59730</v>
          </cell>
          <cell r="K368">
            <v>5</v>
          </cell>
          <cell r="L368">
            <v>7052.17</v>
          </cell>
          <cell r="M368">
            <v>35260.85</v>
          </cell>
          <cell r="N368">
            <v>0</v>
          </cell>
          <cell r="O368" t="str">
            <v/>
          </cell>
          <cell r="P368" t="str">
            <v/>
          </cell>
          <cell r="Q368">
            <v>0</v>
          </cell>
          <cell r="R368" t="str">
            <v/>
          </cell>
          <cell r="S368" t="str">
            <v/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94990.85</v>
          </cell>
          <cell r="AA368">
            <v>9499.0850000000009</v>
          </cell>
          <cell r="AB368">
            <v>4749.5425000000005</v>
          </cell>
          <cell r="AC368">
            <v>109239</v>
          </cell>
        </row>
        <row r="369">
          <cell r="C369" t="str">
            <v>Tổng Cộng A+B</v>
          </cell>
          <cell r="D369">
            <v>0</v>
          </cell>
          <cell r="E369">
            <v>128587</v>
          </cell>
          <cell r="F369">
            <v>132752</v>
          </cell>
          <cell r="G369">
            <v>4165</v>
          </cell>
          <cell r="H369">
            <v>2969</v>
          </cell>
          <cell r="I369">
            <v>2132361</v>
          </cell>
          <cell r="J369">
            <v>17733837</v>
          </cell>
          <cell r="K369">
            <v>1068</v>
          </cell>
          <cell r="L369">
            <v>1354016.6399999994</v>
          </cell>
          <cell r="M369">
            <v>7531717.5599999949</v>
          </cell>
          <cell r="N369">
            <v>128</v>
          </cell>
          <cell r="O369">
            <v>286066.43999999983</v>
          </cell>
          <cell r="P369">
            <v>1109591.04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26375145.60000002</v>
          </cell>
          <cell r="AA369">
            <v>2637514.5599999973</v>
          </cell>
          <cell r="AB369">
            <v>1318757.2799999986</v>
          </cell>
          <cell r="AC369">
            <v>30331381</v>
          </cell>
        </row>
        <row r="370">
          <cell r="C370" t="str">
            <v>KT</v>
          </cell>
          <cell r="E370">
            <v>128587</v>
          </cell>
          <cell r="F370">
            <v>132752</v>
          </cell>
          <cell r="G370">
            <v>4165</v>
          </cell>
          <cell r="H370">
            <v>2969</v>
          </cell>
          <cell r="I370">
            <v>2132361</v>
          </cell>
          <cell r="J370">
            <v>17733837</v>
          </cell>
          <cell r="K370">
            <v>1068</v>
          </cell>
          <cell r="L370">
            <v>1354016.6399999994</v>
          </cell>
          <cell r="M370">
            <v>7531717.5599999949</v>
          </cell>
          <cell r="N370">
            <v>128</v>
          </cell>
          <cell r="O370">
            <v>286066.43999999983</v>
          </cell>
          <cell r="P370">
            <v>1109591.04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26375145.60000002</v>
          </cell>
          <cell r="AA370">
            <v>2637514.5599999973</v>
          </cell>
          <cell r="AB370">
            <v>1318757.2799999986</v>
          </cell>
          <cell r="AC370">
            <v>30331381</v>
          </cell>
        </row>
        <row r="371">
          <cell r="C371" t="str">
            <v>Chênh lệch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áo Cáo Nhanh"/>
      <sheetName val="bang kê"/>
      <sheetName val="Sổ Quỹ"/>
      <sheetName val="NKTM"/>
      <sheetName val="NKNH"/>
      <sheetName val="TONG HOP DV"/>
      <sheetName val="THONG BAO CƯ DÂN"/>
      <sheetName val="phiếu thu CD"/>
      <sheetName val="Công nợ Intracom"/>
      <sheetName val="Tổng hợp thu phí khác "/>
      <sheetName val="phiếu thu khác"/>
      <sheetName val="KH TRẢ TRƯỚC XE T12"/>
      <sheetName val="TTXET12 - NƠ NƯỚCT10"/>
      <sheetName val="CN Cuối tháng"/>
      <sheetName val="THÔNG BÁO CƯ DÂN L2."/>
      <sheetName val="TONG HOP VP - TTTM"/>
      <sheetName val="THÔNG BÁO VP - TTTM"/>
      <sheetName val="PHIẾU THU VP"/>
      <sheetName val="XE NGOÀI"/>
      <sheetName val=" BẢNG TÍNH GIÁ NƯỚC CƯ DÂN"/>
      <sheetName val=" BẢNG TÍNH NƯỚC GIẢM TRỪ COVID "/>
      <sheetName val="Giảm trừ Covid Viwaco"/>
      <sheetName val="BẢNG TÍNH NƯỚC TTTM+BT1,2"/>
      <sheetName val="BẢNG TÍNH TIỀN ĐIỆN"/>
      <sheetName val="Phiếu chi khác "/>
      <sheetName val="HANH LANG( GIA MOI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B8" t="str">
            <v>SH01</v>
          </cell>
          <cell r="C8" t="str">
            <v>Sky Fitness</v>
          </cell>
          <cell r="D8" t="str">
            <v>KD</v>
          </cell>
          <cell r="E8">
            <v>1755</v>
          </cell>
          <cell r="F8">
            <v>1771</v>
          </cell>
          <cell r="G8">
            <v>16</v>
          </cell>
          <cell r="H8">
            <v>0</v>
          </cell>
          <cell r="I8">
            <v>0</v>
          </cell>
          <cell r="J8">
            <v>16</v>
          </cell>
          <cell r="K8">
            <v>0</v>
          </cell>
          <cell r="L8" t="str">
            <v/>
          </cell>
          <cell r="M8" t="str">
            <v/>
          </cell>
          <cell r="N8">
            <v>0</v>
          </cell>
          <cell r="O8" t="str">
            <v/>
          </cell>
          <cell r="P8" t="str">
            <v/>
          </cell>
          <cell r="Q8">
            <v>0</v>
          </cell>
          <cell r="R8" t="str">
            <v/>
          </cell>
          <cell r="S8" t="str">
            <v/>
          </cell>
          <cell r="T8">
            <v>0</v>
          </cell>
          <cell r="U8" t="str">
            <v/>
          </cell>
          <cell r="V8" t="str">
            <v/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  <cell r="AA8">
            <v>22068</v>
          </cell>
          <cell r="AB8">
            <v>353088</v>
          </cell>
          <cell r="AC8">
            <v>353088</v>
          </cell>
          <cell r="AD8">
            <v>35308.800000000003</v>
          </cell>
          <cell r="AE8">
            <v>17654.400000000001</v>
          </cell>
          <cell r="AG8">
            <v>406051.2</v>
          </cell>
          <cell r="AH8">
            <v>0</v>
          </cell>
          <cell r="AI8">
            <v>406051.2</v>
          </cell>
        </row>
        <row r="9">
          <cell r="B9" t="str">
            <v>SH02</v>
          </cell>
          <cell r="C9" t="str">
            <v>Đông dương</v>
          </cell>
          <cell r="D9" t="str">
            <v>KD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/>
          </cell>
          <cell r="M9" t="str">
            <v/>
          </cell>
          <cell r="N9">
            <v>0</v>
          </cell>
          <cell r="O9" t="str">
            <v/>
          </cell>
          <cell r="P9" t="str">
            <v/>
          </cell>
          <cell r="Q9">
            <v>0</v>
          </cell>
          <cell r="R9" t="str">
            <v/>
          </cell>
          <cell r="S9" t="str">
            <v/>
          </cell>
          <cell r="T9">
            <v>0</v>
          </cell>
          <cell r="U9" t="str">
            <v/>
          </cell>
          <cell r="V9" t="str">
            <v/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B10" t="str">
            <v>SH03</v>
          </cell>
          <cell r="C10" t="str">
            <v>Salon tóc Vic's</v>
          </cell>
          <cell r="D10" t="str">
            <v>KD</v>
          </cell>
          <cell r="E10">
            <v>2926</v>
          </cell>
          <cell r="F10">
            <v>2967</v>
          </cell>
          <cell r="G10">
            <v>41</v>
          </cell>
          <cell r="H10">
            <v>0</v>
          </cell>
          <cell r="I10">
            <v>0</v>
          </cell>
          <cell r="J10">
            <v>41</v>
          </cell>
          <cell r="K10">
            <v>0</v>
          </cell>
          <cell r="L10" t="str">
            <v/>
          </cell>
          <cell r="M10" t="str">
            <v/>
          </cell>
          <cell r="N10">
            <v>0</v>
          </cell>
          <cell r="O10" t="str">
            <v/>
          </cell>
          <cell r="P10" t="str">
            <v/>
          </cell>
          <cell r="Q10">
            <v>0</v>
          </cell>
          <cell r="R10" t="str">
            <v/>
          </cell>
          <cell r="S10" t="str">
            <v/>
          </cell>
          <cell r="T10">
            <v>0</v>
          </cell>
          <cell r="U10" t="str">
            <v/>
          </cell>
          <cell r="V10" t="str">
            <v/>
          </cell>
          <cell r="W10">
            <v>0</v>
          </cell>
          <cell r="X10">
            <v>0</v>
          </cell>
          <cell r="Y10">
            <v>0</v>
          </cell>
          <cell r="Z10">
            <v>41</v>
          </cell>
          <cell r="AA10">
            <v>22068</v>
          </cell>
          <cell r="AB10">
            <v>904788</v>
          </cell>
          <cell r="AC10">
            <v>904788</v>
          </cell>
          <cell r="AD10">
            <v>90478.8</v>
          </cell>
          <cell r="AE10">
            <v>45239.4</v>
          </cell>
          <cell r="AG10">
            <v>1040506.2000000001</v>
          </cell>
          <cell r="AH10">
            <v>0</v>
          </cell>
          <cell r="AI10">
            <v>1040506.2000000001</v>
          </cell>
        </row>
        <row r="11">
          <cell r="B11" t="str">
            <v>SH04</v>
          </cell>
          <cell r="C11" t="str">
            <v>Nhà may</v>
          </cell>
          <cell r="D11" t="str">
            <v>KD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/>
          </cell>
          <cell r="M11" t="str">
            <v/>
          </cell>
          <cell r="N11">
            <v>0</v>
          </cell>
          <cell r="O11" t="str">
            <v/>
          </cell>
          <cell r="P11" t="str">
            <v/>
          </cell>
          <cell r="Q11">
            <v>0</v>
          </cell>
          <cell r="R11" t="str">
            <v/>
          </cell>
          <cell r="S11" t="str">
            <v/>
          </cell>
          <cell r="T11">
            <v>0</v>
          </cell>
          <cell r="U11" t="str">
            <v/>
          </cell>
          <cell r="V11" t="str">
            <v/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 t="str">
            <v>SH05</v>
          </cell>
          <cell r="C12" t="str">
            <v>Vinmart</v>
          </cell>
          <cell r="D12" t="str">
            <v>KD</v>
          </cell>
          <cell r="E12">
            <v>150</v>
          </cell>
          <cell r="F12">
            <v>153</v>
          </cell>
          <cell r="G12">
            <v>3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 t="str">
            <v/>
          </cell>
          <cell r="M12" t="str">
            <v/>
          </cell>
          <cell r="N12">
            <v>0</v>
          </cell>
          <cell r="O12" t="str">
            <v/>
          </cell>
          <cell r="P12" t="str">
            <v/>
          </cell>
          <cell r="Q12">
            <v>0</v>
          </cell>
          <cell r="R12" t="str">
            <v/>
          </cell>
          <cell r="S12" t="str">
            <v/>
          </cell>
          <cell r="T12">
            <v>0</v>
          </cell>
          <cell r="U12" t="str">
            <v/>
          </cell>
          <cell r="V12" t="str">
            <v/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  <cell r="AA12">
            <v>22068</v>
          </cell>
          <cell r="AB12">
            <v>66204</v>
          </cell>
          <cell r="AC12">
            <v>66204</v>
          </cell>
          <cell r="AD12">
            <v>6620.4000000000005</v>
          </cell>
          <cell r="AE12">
            <v>3310.2000000000003</v>
          </cell>
          <cell r="AG12">
            <v>76134.599999999991</v>
          </cell>
          <cell r="AH12">
            <v>0</v>
          </cell>
          <cell r="AI12">
            <v>76134.599999999991</v>
          </cell>
        </row>
        <row r="13">
          <cell r="B13" t="str">
            <v>SH06</v>
          </cell>
          <cell r="C13" t="str">
            <v>Spa Nail</v>
          </cell>
          <cell r="D13" t="str">
            <v>KD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/>
          </cell>
          <cell r="M13" t="str">
            <v/>
          </cell>
          <cell r="N13">
            <v>0</v>
          </cell>
          <cell r="O13" t="str">
            <v/>
          </cell>
          <cell r="P13" t="str">
            <v/>
          </cell>
          <cell r="Q13">
            <v>0</v>
          </cell>
          <cell r="R13" t="str">
            <v/>
          </cell>
          <cell r="S13" t="str">
            <v/>
          </cell>
          <cell r="T13">
            <v>0</v>
          </cell>
          <cell r="U13" t="str">
            <v/>
          </cell>
          <cell r="V13" t="str">
            <v/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 t="str">
            <v>SH07</v>
          </cell>
          <cell r="C14" t="str">
            <v>HTP Pharma</v>
          </cell>
          <cell r="D14" t="str">
            <v>KD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/>
          </cell>
          <cell r="M14" t="str">
            <v/>
          </cell>
          <cell r="N14">
            <v>0</v>
          </cell>
          <cell r="O14" t="str">
            <v/>
          </cell>
          <cell r="P14" t="str">
            <v/>
          </cell>
          <cell r="Q14">
            <v>0</v>
          </cell>
          <cell r="R14" t="str">
            <v/>
          </cell>
          <cell r="S14" t="str">
            <v/>
          </cell>
          <cell r="T14">
            <v>0</v>
          </cell>
          <cell r="U14" t="str">
            <v/>
          </cell>
          <cell r="V14" t="str">
            <v/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B15" t="str">
            <v>SH08</v>
          </cell>
          <cell r="C15" t="str">
            <v>Trung tâm T.A</v>
          </cell>
          <cell r="D15" t="str">
            <v>KD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G15">
            <v>0</v>
          </cell>
          <cell r="AI15">
            <v>0</v>
          </cell>
        </row>
        <row r="16">
          <cell r="C16" t="str">
            <v>Công TTTM</v>
          </cell>
          <cell r="E16">
            <v>4831</v>
          </cell>
          <cell r="F16">
            <v>4891</v>
          </cell>
          <cell r="G16">
            <v>60</v>
          </cell>
          <cell r="H16">
            <v>0</v>
          </cell>
          <cell r="I16">
            <v>0</v>
          </cell>
          <cell r="J16">
            <v>60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60</v>
          </cell>
          <cell r="AA16">
            <v>66204</v>
          </cell>
          <cell r="AB16">
            <v>1324080</v>
          </cell>
          <cell r="AC16">
            <v>1324080</v>
          </cell>
          <cell r="AD16">
            <v>132408</v>
          </cell>
          <cell r="AE16">
            <v>66204</v>
          </cell>
          <cell r="AF16">
            <v>0</v>
          </cell>
          <cell r="AG16">
            <v>1522692.0000000002</v>
          </cell>
          <cell r="AH16">
            <v>0</v>
          </cell>
          <cell r="AI16">
            <v>1522692.0000000002</v>
          </cell>
        </row>
        <row r="17">
          <cell r="B17" t="str">
            <v>BT101</v>
          </cell>
          <cell r="C17" t="str">
            <v>Dương Ngọc Tuấn</v>
          </cell>
          <cell r="D17" t="str">
            <v>SH</v>
          </cell>
          <cell r="E17">
            <v>654</v>
          </cell>
          <cell r="F17">
            <v>669</v>
          </cell>
          <cell r="G17">
            <v>15</v>
          </cell>
          <cell r="I17">
            <v>0</v>
          </cell>
          <cell r="J17">
            <v>15</v>
          </cell>
          <cell r="K17">
            <v>0</v>
          </cell>
          <cell r="L17" t="str">
            <v/>
          </cell>
          <cell r="M17" t="str">
            <v/>
          </cell>
          <cell r="N17">
            <v>0</v>
          </cell>
          <cell r="O17" t="str">
            <v/>
          </cell>
          <cell r="P17" t="str">
            <v/>
          </cell>
          <cell r="Q17">
            <v>0</v>
          </cell>
          <cell r="R17" t="str">
            <v/>
          </cell>
          <cell r="S17" t="str">
            <v/>
          </cell>
          <cell r="T17">
            <v>0</v>
          </cell>
          <cell r="U17" t="str">
            <v/>
          </cell>
          <cell r="V17" t="str">
            <v/>
          </cell>
          <cell r="W17">
            <v>15</v>
          </cell>
          <cell r="X17">
            <v>11615</v>
          </cell>
          <cell r="Y17">
            <v>174225</v>
          </cell>
          <cell r="Z17">
            <v>0</v>
          </cell>
          <cell r="AA17">
            <v>0</v>
          </cell>
          <cell r="AB17">
            <v>0</v>
          </cell>
          <cell r="AC17">
            <v>174225</v>
          </cell>
          <cell r="AD17">
            <v>17422.5</v>
          </cell>
          <cell r="AE17">
            <v>8711.25</v>
          </cell>
          <cell r="AF17">
            <v>8711.25</v>
          </cell>
          <cell r="AG17">
            <v>209070</v>
          </cell>
          <cell r="AH17">
            <v>16385.774999999998</v>
          </cell>
          <cell r="AI17">
            <v>192684.22500000001</v>
          </cell>
        </row>
        <row r="18">
          <cell r="B18" t="str">
            <v>BT102</v>
          </cell>
          <cell r="C18" t="str">
            <v>Lê Thị Hoài Đan</v>
          </cell>
          <cell r="D18" t="str">
            <v>SH</v>
          </cell>
          <cell r="E18">
            <v>1237</v>
          </cell>
          <cell r="F18">
            <v>1246</v>
          </cell>
          <cell r="G18">
            <v>9</v>
          </cell>
          <cell r="H18">
            <v>3</v>
          </cell>
          <cell r="I18">
            <v>9</v>
          </cell>
          <cell r="J18">
            <v>0</v>
          </cell>
          <cell r="K18">
            <v>9</v>
          </cell>
          <cell r="L18">
            <v>5973</v>
          </cell>
          <cell r="M18">
            <v>53757</v>
          </cell>
          <cell r="N18">
            <v>0</v>
          </cell>
          <cell r="O18" t="str">
            <v/>
          </cell>
          <cell r="P18" t="str">
            <v/>
          </cell>
          <cell r="Q18">
            <v>0</v>
          </cell>
          <cell r="R18" t="str">
            <v/>
          </cell>
          <cell r="S18" t="str">
            <v/>
          </cell>
          <cell r="T18">
            <v>0</v>
          </cell>
          <cell r="U18" t="str">
            <v/>
          </cell>
          <cell r="V18" t="str">
            <v/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53757</v>
          </cell>
          <cell r="AD18">
            <v>5375.7000000000007</v>
          </cell>
          <cell r="AE18">
            <v>2687.8500000000004</v>
          </cell>
          <cell r="AF18">
            <v>2687.8500000000004</v>
          </cell>
          <cell r="AG18">
            <v>64508.399999999994</v>
          </cell>
          <cell r="AH18">
            <v>9273.0824999999986</v>
          </cell>
          <cell r="AI18">
            <v>55235.317499999997</v>
          </cell>
        </row>
        <row r="19">
          <cell r="B19" t="str">
            <v>BT103</v>
          </cell>
          <cell r="C19" t="str">
            <v>Nguyễn Văn Phụ</v>
          </cell>
          <cell r="D19" t="str">
            <v>SH</v>
          </cell>
          <cell r="E19">
            <v>35</v>
          </cell>
          <cell r="F19">
            <v>35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/>
          </cell>
          <cell r="M19" t="str">
            <v/>
          </cell>
          <cell r="N19">
            <v>0</v>
          </cell>
          <cell r="O19" t="str">
            <v/>
          </cell>
          <cell r="P19" t="str">
            <v/>
          </cell>
          <cell r="Q19">
            <v>0</v>
          </cell>
          <cell r="R19" t="str">
            <v/>
          </cell>
          <cell r="S19" t="str">
            <v/>
          </cell>
          <cell r="T19">
            <v>0</v>
          </cell>
          <cell r="U19" t="str">
            <v/>
          </cell>
          <cell r="V19" t="str">
            <v/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B20" t="str">
            <v>BT104</v>
          </cell>
          <cell r="C20" t="str">
            <v>Nguyễn Văn Dịch</v>
          </cell>
          <cell r="D20" t="str">
            <v>KD</v>
          </cell>
          <cell r="E20">
            <v>289</v>
          </cell>
          <cell r="F20">
            <v>305</v>
          </cell>
          <cell r="G20">
            <v>16</v>
          </cell>
          <cell r="I20">
            <v>0</v>
          </cell>
          <cell r="J20">
            <v>16</v>
          </cell>
          <cell r="K20">
            <v>0</v>
          </cell>
          <cell r="L20" t="str">
            <v/>
          </cell>
          <cell r="M20" t="str">
            <v/>
          </cell>
          <cell r="N20">
            <v>0</v>
          </cell>
          <cell r="O20" t="str">
            <v/>
          </cell>
          <cell r="P20" t="str">
            <v/>
          </cell>
          <cell r="Q20">
            <v>0</v>
          </cell>
          <cell r="R20" t="str">
            <v/>
          </cell>
          <cell r="S20" t="str">
            <v/>
          </cell>
          <cell r="T20">
            <v>0</v>
          </cell>
          <cell r="U20" t="str">
            <v/>
          </cell>
          <cell r="V20" t="str">
            <v/>
          </cell>
          <cell r="W20">
            <v>0</v>
          </cell>
          <cell r="X20">
            <v>0</v>
          </cell>
          <cell r="Y20">
            <v>0</v>
          </cell>
          <cell r="Z20">
            <v>16</v>
          </cell>
          <cell r="AA20">
            <v>22067.826086956524</v>
          </cell>
          <cell r="AB20">
            <v>353085.21739130438</v>
          </cell>
          <cell r="AC20">
            <v>353085.21739130438</v>
          </cell>
          <cell r="AD20">
            <v>35308.52173913044</v>
          </cell>
          <cell r="AE20">
            <v>17654.26086956522</v>
          </cell>
          <cell r="AG20">
            <v>406048.00000000006</v>
          </cell>
          <cell r="AH20">
            <v>17602.244999999999</v>
          </cell>
          <cell r="AI20">
            <v>388445.75500000006</v>
          </cell>
        </row>
        <row r="21">
          <cell r="B21" t="str">
            <v>BT105</v>
          </cell>
          <cell r="C21" t="str">
            <v>Trịnh Ngọc Toản</v>
          </cell>
          <cell r="D21" t="str">
            <v>KD</v>
          </cell>
          <cell r="E21">
            <v>245</v>
          </cell>
          <cell r="F21">
            <v>255</v>
          </cell>
          <cell r="G21">
            <v>10</v>
          </cell>
          <cell r="I21">
            <v>0</v>
          </cell>
          <cell r="J21">
            <v>10</v>
          </cell>
          <cell r="K21">
            <v>0</v>
          </cell>
          <cell r="L21" t="str">
            <v/>
          </cell>
          <cell r="M21" t="str">
            <v/>
          </cell>
          <cell r="N21">
            <v>0</v>
          </cell>
          <cell r="O21" t="str">
            <v/>
          </cell>
          <cell r="P21" t="str">
            <v/>
          </cell>
          <cell r="Q21">
            <v>0</v>
          </cell>
          <cell r="R21" t="str">
            <v/>
          </cell>
          <cell r="S21" t="str">
            <v/>
          </cell>
          <cell r="T21">
            <v>0</v>
          </cell>
          <cell r="U21" t="str">
            <v/>
          </cell>
          <cell r="V21" t="str">
            <v/>
          </cell>
          <cell r="W21">
            <v>0</v>
          </cell>
          <cell r="X21">
            <v>0</v>
          </cell>
          <cell r="Y21">
            <v>0</v>
          </cell>
          <cell r="Z21">
            <v>10</v>
          </cell>
          <cell r="AA21">
            <v>22067.826086956524</v>
          </cell>
          <cell r="AB21">
            <v>220678.26086956525</v>
          </cell>
          <cell r="AC21">
            <v>220678.26086956525</v>
          </cell>
          <cell r="AD21">
            <v>22067.826086956527</v>
          </cell>
          <cell r="AE21">
            <v>11033.913043478264</v>
          </cell>
          <cell r="AG21">
            <v>253780.00000000006</v>
          </cell>
          <cell r="AH21">
            <v>10303.424999999999</v>
          </cell>
          <cell r="AI21">
            <v>243476.57500000007</v>
          </cell>
        </row>
        <row r="22">
          <cell r="B22" t="str">
            <v>BT106</v>
          </cell>
          <cell r="C22" t="str">
            <v>Ngô Quang Hải</v>
          </cell>
          <cell r="D22" t="str">
            <v>KD</v>
          </cell>
          <cell r="E22">
            <v>373</v>
          </cell>
          <cell r="F22">
            <v>398</v>
          </cell>
          <cell r="G22">
            <v>25</v>
          </cell>
          <cell r="I22">
            <v>0</v>
          </cell>
          <cell r="J22">
            <v>25</v>
          </cell>
          <cell r="K22">
            <v>0</v>
          </cell>
          <cell r="L22" t="str">
            <v/>
          </cell>
          <cell r="M22" t="str">
            <v/>
          </cell>
          <cell r="N22">
            <v>0</v>
          </cell>
          <cell r="O22" t="str">
            <v/>
          </cell>
          <cell r="P22" t="str">
            <v/>
          </cell>
          <cell r="Q22">
            <v>0</v>
          </cell>
          <cell r="R22" t="str">
            <v/>
          </cell>
          <cell r="S22" t="str">
            <v/>
          </cell>
          <cell r="T22">
            <v>0</v>
          </cell>
          <cell r="U22" t="str">
            <v/>
          </cell>
          <cell r="V22" t="str">
            <v/>
          </cell>
          <cell r="W22">
            <v>0</v>
          </cell>
          <cell r="X22">
            <v>0</v>
          </cell>
          <cell r="Y22">
            <v>0</v>
          </cell>
          <cell r="Z22">
            <v>25</v>
          </cell>
          <cell r="AA22">
            <v>22067.826086956524</v>
          </cell>
          <cell r="AB22">
            <v>551695.65217391308</v>
          </cell>
          <cell r="AC22">
            <v>551695.65217391308</v>
          </cell>
          <cell r="AD22">
            <v>55169.565217391311</v>
          </cell>
          <cell r="AE22">
            <v>27584.782608695656</v>
          </cell>
          <cell r="AG22">
            <v>634450.00000000012</v>
          </cell>
          <cell r="AH22">
            <v>29945.137499999997</v>
          </cell>
          <cell r="AI22">
            <v>604504.86250000016</v>
          </cell>
        </row>
        <row r="23">
          <cell r="B23" t="str">
            <v>BT107</v>
          </cell>
          <cell r="C23" t="str">
            <v>Nguyễn Thị Kim Long</v>
          </cell>
          <cell r="D23" t="str">
            <v>KD</v>
          </cell>
          <cell r="E23">
            <v>2110</v>
          </cell>
          <cell r="F23">
            <v>2266</v>
          </cell>
          <cell r="G23">
            <v>156</v>
          </cell>
          <cell r="I23">
            <v>0</v>
          </cell>
          <cell r="J23">
            <v>156</v>
          </cell>
          <cell r="K23">
            <v>0</v>
          </cell>
          <cell r="L23" t="str">
            <v/>
          </cell>
          <cell r="M23" t="str">
            <v/>
          </cell>
          <cell r="N23">
            <v>0</v>
          </cell>
          <cell r="O23" t="str">
            <v/>
          </cell>
          <cell r="P23" t="str">
            <v/>
          </cell>
          <cell r="Q23">
            <v>0</v>
          </cell>
          <cell r="R23" t="str">
            <v/>
          </cell>
          <cell r="S23" t="str">
            <v/>
          </cell>
          <cell r="T23">
            <v>0</v>
          </cell>
          <cell r="U23" t="str">
            <v/>
          </cell>
          <cell r="V23" t="str">
            <v/>
          </cell>
          <cell r="W23">
            <v>0</v>
          </cell>
          <cell r="X23">
            <v>0</v>
          </cell>
          <cell r="Y23">
            <v>0</v>
          </cell>
          <cell r="Z23">
            <v>156</v>
          </cell>
          <cell r="AA23">
            <v>22067.826086956524</v>
          </cell>
          <cell r="AB23">
            <v>3442580.8695652178</v>
          </cell>
          <cell r="AC23">
            <v>3442580.8695652178</v>
          </cell>
          <cell r="AD23">
            <v>344258.08695652179</v>
          </cell>
          <cell r="AE23">
            <v>172129.04347826089</v>
          </cell>
          <cell r="AG23">
            <v>3958968.0000000005</v>
          </cell>
          <cell r="AH23">
            <v>383638.96500000003</v>
          </cell>
          <cell r="AI23">
            <v>3575329.0350000006</v>
          </cell>
        </row>
        <row r="24">
          <cell r="B24" t="str">
            <v>BT108</v>
          </cell>
          <cell r="C24" t="str">
            <v>Nguyễn Thị Kim Long</v>
          </cell>
          <cell r="D24" t="str">
            <v>KD</v>
          </cell>
          <cell r="E24">
            <v>356</v>
          </cell>
          <cell r="F24">
            <v>356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/>
          </cell>
          <cell r="M24" t="str">
            <v/>
          </cell>
          <cell r="N24">
            <v>0</v>
          </cell>
          <cell r="O24" t="str">
            <v/>
          </cell>
          <cell r="P24" t="str">
            <v/>
          </cell>
          <cell r="Q24">
            <v>0</v>
          </cell>
          <cell r="R24" t="str">
            <v/>
          </cell>
          <cell r="S24" t="str">
            <v/>
          </cell>
          <cell r="T24">
            <v>0</v>
          </cell>
          <cell r="U24" t="str">
            <v/>
          </cell>
          <cell r="V24" t="str">
            <v/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B25" t="str">
            <v>BT109</v>
          </cell>
          <cell r="C25" t="str">
            <v>Nguyễn Thị Nghĩa</v>
          </cell>
          <cell r="D25" t="str">
            <v>SH</v>
          </cell>
          <cell r="E25">
            <v>1796</v>
          </cell>
          <cell r="F25">
            <v>1827</v>
          </cell>
          <cell r="G25">
            <v>31</v>
          </cell>
          <cell r="I25">
            <v>0</v>
          </cell>
          <cell r="J25">
            <v>31</v>
          </cell>
          <cell r="K25">
            <v>0</v>
          </cell>
          <cell r="L25" t="str">
            <v/>
          </cell>
          <cell r="M25" t="str">
            <v/>
          </cell>
          <cell r="N25">
            <v>0</v>
          </cell>
          <cell r="O25" t="str">
            <v/>
          </cell>
          <cell r="P25" t="str">
            <v/>
          </cell>
          <cell r="Q25">
            <v>0</v>
          </cell>
          <cell r="R25" t="str">
            <v/>
          </cell>
          <cell r="S25" t="str">
            <v/>
          </cell>
          <cell r="T25">
            <v>0</v>
          </cell>
          <cell r="U25" t="str">
            <v/>
          </cell>
          <cell r="V25" t="str">
            <v/>
          </cell>
          <cell r="W25">
            <v>31</v>
          </cell>
          <cell r="X25">
            <v>11615</v>
          </cell>
          <cell r="Y25">
            <v>360065</v>
          </cell>
          <cell r="Z25">
            <v>0</v>
          </cell>
          <cell r="AA25">
            <v>0</v>
          </cell>
          <cell r="AB25">
            <v>0</v>
          </cell>
          <cell r="AC25">
            <v>360065</v>
          </cell>
          <cell r="AD25">
            <v>36006.5</v>
          </cell>
          <cell r="AE25">
            <v>18003.25</v>
          </cell>
          <cell r="AF25">
            <v>18003.25</v>
          </cell>
          <cell r="AG25">
            <v>432078</v>
          </cell>
          <cell r="AH25">
            <v>40169.902499999997</v>
          </cell>
          <cell r="AI25">
            <v>391908.09750000003</v>
          </cell>
        </row>
        <row r="26">
          <cell r="B26" t="str">
            <v>BT111</v>
          </cell>
          <cell r="C26" t="str">
            <v>Nguyễn Công Công</v>
          </cell>
          <cell r="D26" t="str">
            <v>SH</v>
          </cell>
          <cell r="E26">
            <v>56</v>
          </cell>
          <cell r="F26">
            <v>118</v>
          </cell>
          <cell r="G26">
            <v>62</v>
          </cell>
          <cell r="I26">
            <v>0</v>
          </cell>
          <cell r="J26">
            <v>62</v>
          </cell>
          <cell r="K26">
            <v>0</v>
          </cell>
          <cell r="L26" t="str">
            <v/>
          </cell>
          <cell r="M26" t="str">
            <v/>
          </cell>
          <cell r="N26">
            <v>0</v>
          </cell>
          <cell r="O26" t="str">
            <v/>
          </cell>
          <cell r="P26" t="str">
            <v/>
          </cell>
          <cell r="Q26">
            <v>0</v>
          </cell>
          <cell r="R26" t="str">
            <v/>
          </cell>
          <cell r="S26" t="str">
            <v/>
          </cell>
          <cell r="T26">
            <v>0</v>
          </cell>
          <cell r="U26" t="str">
            <v/>
          </cell>
          <cell r="V26" t="str">
            <v/>
          </cell>
          <cell r="W26">
            <v>62</v>
          </cell>
          <cell r="X26">
            <v>11615</v>
          </cell>
          <cell r="Y26">
            <v>720130</v>
          </cell>
          <cell r="Z26">
            <v>0</v>
          </cell>
          <cell r="AA26">
            <v>0</v>
          </cell>
          <cell r="AB26">
            <v>0</v>
          </cell>
          <cell r="AC26">
            <v>720130</v>
          </cell>
          <cell r="AD26">
            <v>72013</v>
          </cell>
          <cell r="AE26">
            <v>36006.5</v>
          </cell>
          <cell r="AF26">
            <v>36006.5</v>
          </cell>
          <cell r="AG26">
            <v>864156</v>
          </cell>
          <cell r="AH26">
            <v>125350.23000000001</v>
          </cell>
          <cell r="AI26">
            <v>738805.77</v>
          </cell>
        </row>
        <row r="27">
          <cell r="B27" t="str">
            <v>BT112</v>
          </cell>
          <cell r="C27" t="str">
            <v>Nguyễn Thị Hợp</v>
          </cell>
          <cell r="D27" t="str">
            <v>KD</v>
          </cell>
          <cell r="E27">
            <v>2926</v>
          </cell>
          <cell r="F27">
            <v>2981</v>
          </cell>
          <cell r="G27">
            <v>55</v>
          </cell>
          <cell r="I27">
            <v>0</v>
          </cell>
          <cell r="J27">
            <v>55</v>
          </cell>
          <cell r="K27">
            <v>0</v>
          </cell>
          <cell r="L27" t="str">
            <v/>
          </cell>
          <cell r="M27" t="str">
            <v/>
          </cell>
          <cell r="N27">
            <v>0</v>
          </cell>
          <cell r="O27" t="str">
            <v/>
          </cell>
          <cell r="P27" t="str">
            <v/>
          </cell>
          <cell r="Q27">
            <v>0</v>
          </cell>
          <cell r="R27" t="str">
            <v/>
          </cell>
          <cell r="S27" t="str">
            <v/>
          </cell>
          <cell r="T27">
            <v>0</v>
          </cell>
          <cell r="U27" t="str">
            <v/>
          </cell>
          <cell r="V27" t="str">
            <v/>
          </cell>
          <cell r="W27">
            <v>0</v>
          </cell>
          <cell r="X27">
            <v>0</v>
          </cell>
          <cell r="Y27">
            <v>0</v>
          </cell>
          <cell r="Z27">
            <v>55</v>
          </cell>
          <cell r="AA27">
            <v>22067.826086956524</v>
          </cell>
          <cell r="AB27">
            <v>1213730.4347826089</v>
          </cell>
          <cell r="AC27">
            <v>1213730.4347826089</v>
          </cell>
          <cell r="AD27">
            <v>121373.04347826089</v>
          </cell>
          <cell r="AE27">
            <v>60686.521739130447</v>
          </cell>
          <cell r="AG27">
            <v>1395790.0000000002</v>
          </cell>
          <cell r="AH27">
            <v>106115.96249999999</v>
          </cell>
          <cell r="AI27">
            <v>1289674.0375000003</v>
          </cell>
        </row>
        <row r="28">
          <cell r="B28" t="str">
            <v>BT113</v>
          </cell>
          <cell r="C28" t="str">
            <v>Nguyễn Thị Thanh Xuân</v>
          </cell>
          <cell r="D28" t="str">
            <v>SH</v>
          </cell>
          <cell r="E28">
            <v>791</v>
          </cell>
          <cell r="F28">
            <v>839</v>
          </cell>
          <cell r="G28">
            <v>48</v>
          </cell>
          <cell r="H28">
            <v>4</v>
          </cell>
          <cell r="I28">
            <v>16</v>
          </cell>
          <cell r="J28">
            <v>32</v>
          </cell>
          <cell r="K28">
            <v>10</v>
          </cell>
          <cell r="L28">
            <v>5973</v>
          </cell>
          <cell r="M28">
            <v>59730</v>
          </cell>
          <cell r="N28">
            <v>6</v>
          </cell>
          <cell r="O28">
            <v>7052</v>
          </cell>
          <cell r="P28">
            <v>42312</v>
          </cell>
          <cell r="Q28">
            <v>0</v>
          </cell>
          <cell r="R28" t="str">
            <v/>
          </cell>
          <cell r="S28" t="str">
            <v/>
          </cell>
          <cell r="T28">
            <v>0</v>
          </cell>
          <cell r="U28" t="str">
            <v/>
          </cell>
          <cell r="V28" t="str">
            <v/>
          </cell>
          <cell r="W28">
            <v>32</v>
          </cell>
          <cell r="X28">
            <v>11615</v>
          </cell>
          <cell r="Y28">
            <v>371680</v>
          </cell>
          <cell r="Z28">
            <v>0</v>
          </cell>
          <cell r="AA28">
            <v>0</v>
          </cell>
          <cell r="AB28">
            <v>0</v>
          </cell>
          <cell r="AC28">
            <v>473722</v>
          </cell>
          <cell r="AD28">
            <v>47372.200000000004</v>
          </cell>
          <cell r="AE28">
            <v>23686.100000000002</v>
          </cell>
          <cell r="AF28">
            <v>23686.100000000002</v>
          </cell>
          <cell r="AG28">
            <v>568466.4</v>
          </cell>
          <cell r="AH28">
            <v>86881.694999999992</v>
          </cell>
          <cell r="AI28">
            <v>481584.70500000002</v>
          </cell>
        </row>
        <row r="29">
          <cell r="B29" t="str">
            <v>BT114</v>
          </cell>
          <cell r="C29" t="str">
            <v>Lê Anh Tuấn</v>
          </cell>
          <cell r="D29" t="str">
            <v>KD</v>
          </cell>
          <cell r="E29">
            <v>1948</v>
          </cell>
          <cell r="F29">
            <v>1949</v>
          </cell>
          <cell r="G29">
            <v>1</v>
          </cell>
          <cell r="I29">
            <v>0</v>
          </cell>
          <cell r="J29">
            <v>1</v>
          </cell>
          <cell r="K29">
            <v>0</v>
          </cell>
          <cell r="L29" t="str">
            <v/>
          </cell>
          <cell r="M29" t="str">
            <v/>
          </cell>
          <cell r="N29">
            <v>0</v>
          </cell>
          <cell r="O29" t="str">
            <v/>
          </cell>
          <cell r="P29" t="str">
            <v/>
          </cell>
          <cell r="Q29">
            <v>0</v>
          </cell>
          <cell r="R29" t="str">
            <v/>
          </cell>
          <cell r="S29" t="str">
            <v/>
          </cell>
          <cell r="T29">
            <v>0</v>
          </cell>
          <cell r="U29" t="str">
            <v/>
          </cell>
          <cell r="V29" t="str">
            <v/>
          </cell>
          <cell r="W29">
            <v>0</v>
          </cell>
          <cell r="X29">
            <v>0</v>
          </cell>
          <cell r="Y29">
            <v>0</v>
          </cell>
          <cell r="Z29">
            <v>1</v>
          </cell>
          <cell r="AA29">
            <v>22067.826086956524</v>
          </cell>
          <cell r="AB29">
            <v>22067.826086956524</v>
          </cell>
          <cell r="AC29">
            <v>22067.826086956524</v>
          </cell>
          <cell r="AD29">
            <v>2206.7826086956525</v>
          </cell>
          <cell r="AE29">
            <v>1103.3913043478262</v>
          </cell>
          <cell r="AG29">
            <v>25378.000000000004</v>
          </cell>
          <cell r="AH29">
            <v>1030.3425</v>
          </cell>
          <cell r="AI29">
            <v>24347.657500000005</v>
          </cell>
        </row>
        <row r="30">
          <cell r="B30" t="str">
            <v>BT115</v>
          </cell>
          <cell r="C30" t="str">
            <v>Đỗ Lê Mạnh</v>
          </cell>
          <cell r="D30" t="str">
            <v>SH</v>
          </cell>
          <cell r="E30">
            <v>1017</v>
          </cell>
          <cell r="F30">
            <v>1036</v>
          </cell>
          <cell r="G30">
            <v>19</v>
          </cell>
          <cell r="I30">
            <v>0</v>
          </cell>
          <cell r="J30">
            <v>19</v>
          </cell>
          <cell r="K30">
            <v>0</v>
          </cell>
          <cell r="L30" t="str">
            <v/>
          </cell>
          <cell r="M30" t="str">
            <v/>
          </cell>
          <cell r="N30">
            <v>0</v>
          </cell>
          <cell r="O30" t="str">
            <v/>
          </cell>
          <cell r="P30" t="str">
            <v/>
          </cell>
          <cell r="Q30">
            <v>0</v>
          </cell>
          <cell r="R30" t="str">
            <v/>
          </cell>
          <cell r="S30" t="str">
            <v/>
          </cell>
          <cell r="T30">
            <v>0</v>
          </cell>
          <cell r="U30" t="str">
            <v/>
          </cell>
          <cell r="V30" t="str">
            <v/>
          </cell>
          <cell r="W30">
            <v>19</v>
          </cell>
          <cell r="X30">
            <v>11615</v>
          </cell>
          <cell r="Y30">
            <v>220685</v>
          </cell>
          <cell r="Z30">
            <v>0</v>
          </cell>
          <cell r="AA30">
            <v>0</v>
          </cell>
          <cell r="AB30">
            <v>0</v>
          </cell>
          <cell r="AC30">
            <v>220685</v>
          </cell>
          <cell r="AD30">
            <v>22068.5</v>
          </cell>
          <cell r="AE30">
            <v>11034.25</v>
          </cell>
          <cell r="AF30">
            <v>11034.25</v>
          </cell>
          <cell r="AG30">
            <v>264822</v>
          </cell>
          <cell r="AH30">
            <v>21251.654999999995</v>
          </cell>
          <cell r="AI30">
            <v>243570.345</v>
          </cell>
        </row>
        <row r="31">
          <cell r="B31" t="str">
            <v>BT119</v>
          </cell>
          <cell r="C31" t="str">
            <v>Ông  Thụ - Bách</v>
          </cell>
          <cell r="D31" t="str">
            <v>KD</v>
          </cell>
          <cell r="E31">
            <v>2558</v>
          </cell>
          <cell r="F31">
            <v>2742</v>
          </cell>
          <cell r="G31">
            <v>184</v>
          </cell>
          <cell r="I31">
            <v>0</v>
          </cell>
          <cell r="J31">
            <v>184</v>
          </cell>
          <cell r="K31">
            <v>0</v>
          </cell>
          <cell r="L31" t="str">
            <v/>
          </cell>
          <cell r="M31" t="str">
            <v/>
          </cell>
          <cell r="N31">
            <v>0</v>
          </cell>
          <cell r="O31" t="str">
            <v/>
          </cell>
          <cell r="P31" t="str">
            <v/>
          </cell>
          <cell r="Q31">
            <v>0</v>
          </cell>
          <cell r="R31" t="str">
            <v/>
          </cell>
          <cell r="S31" t="str">
            <v/>
          </cell>
          <cell r="T31">
            <v>0</v>
          </cell>
          <cell r="U31" t="str">
            <v/>
          </cell>
          <cell r="V31" t="str">
            <v/>
          </cell>
          <cell r="W31">
            <v>0</v>
          </cell>
          <cell r="X31">
            <v>0</v>
          </cell>
          <cell r="Y31">
            <v>0</v>
          </cell>
          <cell r="Z31">
            <v>184</v>
          </cell>
          <cell r="AA31">
            <v>22067.826086956524</v>
          </cell>
          <cell r="AB31">
            <v>4060480.0000000005</v>
          </cell>
          <cell r="AC31">
            <v>4060480.0000000005</v>
          </cell>
          <cell r="AD31">
            <v>406048.00000000006</v>
          </cell>
          <cell r="AE31">
            <v>203024.00000000003</v>
          </cell>
          <cell r="AG31">
            <v>4669552.0000000009</v>
          </cell>
          <cell r="AH31">
            <v>460576.03499999997</v>
          </cell>
          <cell r="AI31">
            <v>4208975.9650000008</v>
          </cell>
        </row>
        <row r="32">
          <cell r="B32" t="str">
            <v>BT120</v>
          </cell>
          <cell r="C32" t="str">
            <v>Ông  Thụ - Bách</v>
          </cell>
          <cell r="D32" t="str">
            <v>KD</v>
          </cell>
          <cell r="E32">
            <v>1826</v>
          </cell>
          <cell r="F32">
            <v>1968</v>
          </cell>
          <cell r="G32">
            <v>142</v>
          </cell>
          <cell r="I32">
            <v>0</v>
          </cell>
          <cell r="J32">
            <v>142</v>
          </cell>
          <cell r="K32">
            <v>0</v>
          </cell>
          <cell r="L32" t="str">
            <v/>
          </cell>
          <cell r="M32" t="str">
            <v/>
          </cell>
          <cell r="N32">
            <v>0</v>
          </cell>
          <cell r="O32" t="str">
            <v/>
          </cell>
          <cell r="P32" t="str">
            <v/>
          </cell>
          <cell r="Q32">
            <v>0</v>
          </cell>
          <cell r="R32" t="str">
            <v/>
          </cell>
          <cell r="S32" t="str">
            <v/>
          </cell>
          <cell r="T32">
            <v>0</v>
          </cell>
          <cell r="U32" t="str">
            <v/>
          </cell>
          <cell r="V32" t="str">
            <v/>
          </cell>
          <cell r="W32">
            <v>0</v>
          </cell>
          <cell r="X32">
            <v>0</v>
          </cell>
          <cell r="Y32">
            <v>0</v>
          </cell>
          <cell r="Z32">
            <v>142</v>
          </cell>
          <cell r="AA32">
            <v>22067.826086956524</v>
          </cell>
          <cell r="AB32">
            <v>3133631.3043478262</v>
          </cell>
          <cell r="AC32">
            <v>3133631.3043478262</v>
          </cell>
          <cell r="AD32">
            <v>313363.13043478265</v>
          </cell>
          <cell r="AE32">
            <v>156681.56521739133</v>
          </cell>
          <cell r="AG32">
            <v>3603676</v>
          </cell>
          <cell r="AH32">
            <v>345170.42999999993</v>
          </cell>
          <cell r="AI32">
            <v>3258505.5700000003</v>
          </cell>
        </row>
        <row r="33">
          <cell r="C33" t="str">
            <v>Cộng BT1</v>
          </cell>
          <cell r="E33">
            <v>18217</v>
          </cell>
          <cell r="F33">
            <v>18990</v>
          </cell>
          <cell r="G33">
            <v>773</v>
          </cell>
          <cell r="H33">
            <v>7</v>
          </cell>
          <cell r="I33">
            <v>25</v>
          </cell>
          <cell r="J33">
            <v>748</v>
          </cell>
          <cell r="K33">
            <v>19</v>
          </cell>
          <cell r="L33">
            <v>11946</v>
          </cell>
          <cell r="M33">
            <v>113487</v>
          </cell>
          <cell r="N33">
            <v>6</v>
          </cell>
          <cell r="O33">
            <v>7052</v>
          </cell>
          <cell r="P33">
            <v>42312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159</v>
          </cell>
          <cell r="X33">
            <v>58075</v>
          </cell>
          <cell r="Y33">
            <v>1846785</v>
          </cell>
          <cell r="Z33">
            <v>589</v>
          </cell>
          <cell r="AA33">
            <v>176542.60869565216</v>
          </cell>
          <cell r="AB33">
            <v>12997949.565217393</v>
          </cell>
          <cell r="AC33">
            <v>15000533.565217393</v>
          </cell>
          <cell r="AD33">
            <v>1500053.3565217394</v>
          </cell>
          <cell r="AE33">
            <v>750026.6782608697</v>
          </cell>
          <cell r="AF33">
            <v>100129.2</v>
          </cell>
          <cell r="AG33">
            <v>17350742.800000001</v>
          </cell>
          <cell r="AH33">
            <v>1653694.8824999998</v>
          </cell>
          <cell r="AI33">
            <v>15697047.917500002</v>
          </cell>
        </row>
        <row r="34">
          <cell r="B34" t="str">
            <v>BT201</v>
          </cell>
          <cell r="C34" t="str">
            <v>Phạm Văn Bắc (Bà Dung)</v>
          </cell>
          <cell r="D34" t="str">
            <v>SH</v>
          </cell>
          <cell r="E34">
            <v>928</v>
          </cell>
          <cell r="F34">
            <v>936</v>
          </cell>
          <cell r="G34">
            <v>8</v>
          </cell>
          <cell r="H34">
            <v>3</v>
          </cell>
          <cell r="I34">
            <v>8</v>
          </cell>
          <cell r="J34">
            <v>0</v>
          </cell>
          <cell r="K34">
            <v>8</v>
          </cell>
          <cell r="L34">
            <v>5973</v>
          </cell>
          <cell r="M34">
            <v>47784</v>
          </cell>
          <cell r="N34">
            <v>0</v>
          </cell>
          <cell r="O34" t="str">
            <v/>
          </cell>
          <cell r="P34" t="str">
            <v/>
          </cell>
          <cell r="Q34">
            <v>0</v>
          </cell>
          <cell r="R34" t="str">
            <v/>
          </cell>
          <cell r="S34" t="str">
            <v/>
          </cell>
          <cell r="T34">
            <v>0</v>
          </cell>
          <cell r="U34" t="str">
            <v/>
          </cell>
          <cell r="V34" t="str">
            <v/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47784</v>
          </cell>
          <cell r="AD34">
            <v>4778.4000000000005</v>
          </cell>
          <cell r="AE34">
            <v>2389.2000000000003</v>
          </cell>
          <cell r="AF34">
            <v>2389.2000000000003</v>
          </cell>
          <cell r="AG34">
            <v>57340.799999999996</v>
          </cell>
          <cell r="AH34">
            <v>8242.74</v>
          </cell>
          <cell r="AI34">
            <v>49098.06</v>
          </cell>
        </row>
        <row r="35">
          <cell r="B35" t="str">
            <v>BT202</v>
          </cell>
          <cell r="C35" t="str">
            <v>Ngô Tuấn Anh</v>
          </cell>
          <cell r="D35" t="str">
            <v>SH</v>
          </cell>
          <cell r="E35">
            <v>482</v>
          </cell>
          <cell r="F35">
            <v>489</v>
          </cell>
          <cell r="G35">
            <v>7</v>
          </cell>
          <cell r="I35">
            <v>0</v>
          </cell>
          <cell r="J35">
            <v>7</v>
          </cell>
          <cell r="K35">
            <v>0</v>
          </cell>
          <cell r="L35" t="str">
            <v/>
          </cell>
          <cell r="M35" t="str">
            <v/>
          </cell>
          <cell r="N35">
            <v>0</v>
          </cell>
          <cell r="O35" t="str">
            <v/>
          </cell>
          <cell r="P35" t="str">
            <v/>
          </cell>
          <cell r="Q35">
            <v>0</v>
          </cell>
          <cell r="R35" t="str">
            <v/>
          </cell>
          <cell r="S35" t="str">
            <v/>
          </cell>
          <cell r="T35">
            <v>0</v>
          </cell>
          <cell r="U35" t="str">
            <v/>
          </cell>
          <cell r="V35" t="str">
            <v/>
          </cell>
          <cell r="W35">
            <v>7</v>
          </cell>
          <cell r="X35">
            <v>11615</v>
          </cell>
          <cell r="Y35">
            <v>81305</v>
          </cell>
          <cell r="Z35">
            <v>0</v>
          </cell>
          <cell r="AA35">
            <v>0</v>
          </cell>
          <cell r="AB35">
            <v>0</v>
          </cell>
          <cell r="AC35">
            <v>81305</v>
          </cell>
          <cell r="AD35">
            <v>8130.5</v>
          </cell>
          <cell r="AE35">
            <v>4065.25</v>
          </cell>
          <cell r="AF35">
            <v>4065.25</v>
          </cell>
          <cell r="AG35">
            <v>97566</v>
          </cell>
          <cell r="AH35">
            <v>7212.3975</v>
          </cell>
          <cell r="AI35">
            <v>90353.602499999994</v>
          </cell>
        </row>
        <row r="36">
          <cell r="B36" t="str">
            <v>BT204</v>
          </cell>
          <cell r="C36" t="str">
            <v>Nguyễn Thị Sáng</v>
          </cell>
          <cell r="D36" t="str">
            <v>KD</v>
          </cell>
          <cell r="E36">
            <v>1964</v>
          </cell>
          <cell r="F36">
            <v>1964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/>
          </cell>
          <cell r="M36" t="str">
            <v/>
          </cell>
          <cell r="N36">
            <v>0</v>
          </cell>
          <cell r="O36" t="str">
            <v/>
          </cell>
          <cell r="P36" t="str">
            <v/>
          </cell>
          <cell r="Q36">
            <v>0</v>
          </cell>
          <cell r="R36" t="str">
            <v/>
          </cell>
          <cell r="S36" t="str">
            <v/>
          </cell>
          <cell r="T36">
            <v>0</v>
          </cell>
          <cell r="U36" t="str">
            <v/>
          </cell>
          <cell r="V36" t="str">
            <v/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B37" t="str">
            <v>BT207</v>
          </cell>
          <cell r="C37" t="str">
            <v>Lê Xuân Trình</v>
          </cell>
          <cell r="D37" t="str">
            <v>KD</v>
          </cell>
          <cell r="E37">
            <v>1293</v>
          </cell>
          <cell r="F37">
            <v>1301</v>
          </cell>
          <cell r="G37">
            <v>8</v>
          </cell>
          <cell r="I37">
            <v>0</v>
          </cell>
          <cell r="J37">
            <v>8</v>
          </cell>
          <cell r="K37">
            <v>0</v>
          </cell>
          <cell r="L37" t="str">
            <v/>
          </cell>
          <cell r="M37" t="str">
            <v/>
          </cell>
          <cell r="N37">
            <v>0</v>
          </cell>
          <cell r="O37" t="str">
            <v/>
          </cell>
          <cell r="P37" t="str">
            <v/>
          </cell>
          <cell r="Q37">
            <v>0</v>
          </cell>
          <cell r="R37" t="str">
            <v/>
          </cell>
          <cell r="S37" t="str">
            <v/>
          </cell>
          <cell r="T37">
            <v>0</v>
          </cell>
          <cell r="U37" t="str">
            <v/>
          </cell>
          <cell r="V37" t="str">
            <v/>
          </cell>
          <cell r="W37">
            <v>0</v>
          </cell>
          <cell r="X37">
            <v>0</v>
          </cell>
          <cell r="Y37">
            <v>0</v>
          </cell>
          <cell r="Z37">
            <v>8</v>
          </cell>
          <cell r="AA37">
            <v>22067.826086956524</v>
          </cell>
          <cell r="AB37">
            <v>176542.60869565219</v>
          </cell>
          <cell r="AC37">
            <v>176542.60869565219</v>
          </cell>
          <cell r="AD37">
            <v>17654.26086956522</v>
          </cell>
          <cell r="AE37">
            <v>8827.1304347826099</v>
          </cell>
          <cell r="AG37">
            <v>203024.00000000003</v>
          </cell>
          <cell r="AH37">
            <v>8242.74</v>
          </cell>
          <cell r="AI37">
            <v>194781.26000000004</v>
          </cell>
        </row>
        <row r="38">
          <cell r="B38" t="str">
            <v>BT208</v>
          </cell>
          <cell r="C38" t="str">
            <v>Cù Thị Thắm</v>
          </cell>
          <cell r="D38" t="str">
            <v>SH</v>
          </cell>
          <cell r="E38">
            <v>1256</v>
          </cell>
          <cell r="F38">
            <v>1282</v>
          </cell>
          <cell r="G38">
            <v>26</v>
          </cell>
          <cell r="H38">
            <v>4</v>
          </cell>
          <cell r="I38">
            <v>16</v>
          </cell>
          <cell r="J38">
            <v>10</v>
          </cell>
          <cell r="K38">
            <v>10</v>
          </cell>
          <cell r="L38">
            <v>5973</v>
          </cell>
          <cell r="M38">
            <v>59730</v>
          </cell>
          <cell r="N38">
            <v>6</v>
          </cell>
          <cell r="O38">
            <v>7052</v>
          </cell>
          <cell r="P38">
            <v>42312</v>
          </cell>
          <cell r="Q38">
            <v>0</v>
          </cell>
          <cell r="R38" t="str">
            <v/>
          </cell>
          <cell r="S38" t="str">
            <v/>
          </cell>
          <cell r="T38">
            <v>0</v>
          </cell>
          <cell r="U38" t="str">
            <v/>
          </cell>
          <cell r="V38" t="str">
            <v/>
          </cell>
          <cell r="W38">
            <v>10</v>
          </cell>
          <cell r="X38">
            <v>11615</v>
          </cell>
          <cell r="Y38">
            <v>116150</v>
          </cell>
          <cell r="Z38">
            <v>0</v>
          </cell>
          <cell r="AA38">
            <v>0</v>
          </cell>
          <cell r="AB38">
            <v>0</v>
          </cell>
          <cell r="AC38">
            <v>218192</v>
          </cell>
          <cell r="AD38">
            <v>21819.200000000001</v>
          </cell>
          <cell r="AE38">
            <v>10909.6</v>
          </cell>
          <cell r="AF38">
            <v>10909.6</v>
          </cell>
          <cell r="AG38">
            <v>261830.40000000002</v>
          </cell>
          <cell r="AH38">
            <v>31440.54</v>
          </cell>
          <cell r="AI38">
            <v>230389.86000000002</v>
          </cell>
        </row>
        <row r="39">
          <cell r="B39" t="str">
            <v>BT209</v>
          </cell>
          <cell r="C39" t="str">
            <v>Công ty CPĐT Tây Hà</v>
          </cell>
          <cell r="D39" t="str">
            <v>KD</v>
          </cell>
          <cell r="E39">
            <v>1302</v>
          </cell>
          <cell r="F39">
            <v>1350</v>
          </cell>
          <cell r="G39">
            <v>48</v>
          </cell>
          <cell r="I39">
            <v>0</v>
          </cell>
          <cell r="J39">
            <v>48</v>
          </cell>
          <cell r="K39">
            <v>0</v>
          </cell>
          <cell r="L39" t="str">
            <v/>
          </cell>
          <cell r="M39" t="str">
            <v/>
          </cell>
          <cell r="N39">
            <v>0</v>
          </cell>
          <cell r="O39" t="str">
            <v/>
          </cell>
          <cell r="P39" t="str">
            <v/>
          </cell>
          <cell r="Q39">
            <v>0</v>
          </cell>
          <cell r="R39" t="str">
            <v/>
          </cell>
          <cell r="S39" t="str">
            <v/>
          </cell>
          <cell r="T39">
            <v>0</v>
          </cell>
          <cell r="U39" t="str">
            <v/>
          </cell>
          <cell r="V39" t="str">
            <v/>
          </cell>
          <cell r="W39">
            <v>0</v>
          </cell>
          <cell r="X39">
            <v>0</v>
          </cell>
          <cell r="Y39">
            <v>0</v>
          </cell>
          <cell r="Z39">
            <v>48</v>
          </cell>
          <cell r="AA39">
            <v>22067.826086956524</v>
          </cell>
          <cell r="AB39">
            <v>1059255.6521739131</v>
          </cell>
          <cell r="AC39">
            <v>1059255.6521739131</v>
          </cell>
          <cell r="AD39">
            <v>105925.56521739131</v>
          </cell>
          <cell r="AE39">
            <v>52962.782608695656</v>
          </cell>
          <cell r="AG39">
            <v>1218144</v>
          </cell>
          <cell r="AH39">
            <v>86881.694999999992</v>
          </cell>
          <cell r="AI39">
            <v>1131262.3049999999</v>
          </cell>
        </row>
        <row r="40">
          <cell r="B40" t="str">
            <v>BT210</v>
          </cell>
          <cell r="C40" t="str">
            <v>Ngô Văn Hưng</v>
          </cell>
          <cell r="D40" t="str">
            <v>KD</v>
          </cell>
          <cell r="E40">
            <v>1346</v>
          </cell>
          <cell r="F40">
            <v>1357</v>
          </cell>
          <cell r="G40">
            <v>11</v>
          </cell>
          <cell r="I40">
            <v>0</v>
          </cell>
          <cell r="J40">
            <v>11</v>
          </cell>
          <cell r="K40">
            <v>0</v>
          </cell>
          <cell r="L40" t="str">
            <v/>
          </cell>
          <cell r="M40" t="str">
            <v/>
          </cell>
          <cell r="N40">
            <v>0</v>
          </cell>
          <cell r="O40" t="str">
            <v/>
          </cell>
          <cell r="P40" t="str">
            <v/>
          </cell>
          <cell r="Q40">
            <v>0</v>
          </cell>
          <cell r="R40" t="str">
            <v/>
          </cell>
          <cell r="S40" t="str">
            <v/>
          </cell>
          <cell r="T40">
            <v>0</v>
          </cell>
          <cell r="U40" t="str">
            <v/>
          </cell>
          <cell r="V40" t="str">
            <v/>
          </cell>
          <cell r="W40">
            <v>0</v>
          </cell>
          <cell r="X40">
            <v>0</v>
          </cell>
          <cell r="Y40">
            <v>0</v>
          </cell>
          <cell r="Z40">
            <v>11</v>
          </cell>
          <cell r="AA40">
            <v>22067.826086956524</v>
          </cell>
          <cell r="AB40">
            <v>242746.08695652176</v>
          </cell>
          <cell r="AC40">
            <v>242746.08695652176</v>
          </cell>
          <cell r="AD40">
            <v>24274.608695652176</v>
          </cell>
          <cell r="AE40">
            <v>12137.304347826088</v>
          </cell>
          <cell r="AG40">
            <v>279158.00000000006</v>
          </cell>
          <cell r="AH40">
            <v>11519.895</v>
          </cell>
          <cell r="AI40">
            <v>267638.10500000004</v>
          </cell>
        </row>
        <row r="41">
          <cell r="B41" t="str">
            <v>BT211</v>
          </cell>
          <cell r="C41" t="str">
            <v>Nguyễn Thị Minh Hoạt</v>
          </cell>
          <cell r="D41" t="str">
            <v>KD</v>
          </cell>
          <cell r="E41">
            <v>3280</v>
          </cell>
          <cell r="F41">
            <v>3302</v>
          </cell>
          <cell r="G41">
            <v>22</v>
          </cell>
          <cell r="I41">
            <v>0</v>
          </cell>
          <cell r="J41">
            <v>22</v>
          </cell>
          <cell r="K41">
            <v>0</v>
          </cell>
          <cell r="L41" t="str">
            <v/>
          </cell>
          <cell r="M41" t="str">
            <v/>
          </cell>
          <cell r="N41">
            <v>0</v>
          </cell>
          <cell r="O41" t="str">
            <v/>
          </cell>
          <cell r="P41" t="str">
            <v/>
          </cell>
          <cell r="Q41">
            <v>0</v>
          </cell>
          <cell r="R41" t="str">
            <v/>
          </cell>
          <cell r="S41" t="str">
            <v/>
          </cell>
          <cell r="T41">
            <v>0</v>
          </cell>
          <cell r="U41" t="str">
            <v/>
          </cell>
          <cell r="V41" t="str">
            <v/>
          </cell>
          <cell r="W41">
            <v>0</v>
          </cell>
          <cell r="X41">
            <v>0</v>
          </cell>
          <cell r="Y41">
            <v>0</v>
          </cell>
          <cell r="Z41">
            <v>22</v>
          </cell>
          <cell r="AA41">
            <v>22067.826086956524</v>
          </cell>
          <cell r="AB41">
            <v>485492.17391304352</v>
          </cell>
          <cell r="AC41">
            <v>485492.17391304352</v>
          </cell>
          <cell r="AD41">
            <v>48549.217391304352</v>
          </cell>
          <cell r="AE41">
            <v>24274.608695652176</v>
          </cell>
          <cell r="AG41">
            <v>558316.00000000012</v>
          </cell>
          <cell r="AH41">
            <v>25458.929999999997</v>
          </cell>
          <cell r="AI41">
            <v>532857.07000000007</v>
          </cell>
        </row>
        <row r="42">
          <cell r="B42" t="str">
            <v>BT212</v>
          </cell>
          <cell r="C42" t="str">
            <v>Ngô Thị Phượng</v>
          </cell>
          <cell r="D42" t="str">
            <v>SH</v>
          </cell>
          <cell r="E42">
            <v>2046</v>
          </cell>
          <cell r="F42">
            <v>2075</v>
          </cell>
          <cell r="G42">
            <v>29</v>
          </cell>
          <cell r="I42">
            <v>0</v>
          </cell>
          <cell r="J42">
            <v>29</v>
          </cell>
          <cell r="K42">
            <v>0</v>
          </cell>
          <cell r="L42" t="str">
            <v/>
          </cell>
          <cell r="M42" t="str">
            <v/>
          </cell>
          <cell r="N42">
            <v>0</v>
          </cell>
          <cell r="O42" t="str">
            <v/>
          </cell>
          <cell r="P42" t="str">
            <v/>
          </cell>
          <cell r="Q42">
            <v>0</v>
          </cell>
          <cell r="R42" t="str">
            <v/>
          </cell>
          <cell r="S42" t="str">
            <v/>
          </cell>
          <cell r="T42">
            <v>0</v>
          </cell>
          <cell r="U42" t="str">
            <v/>
          </cell>
          <cell r="V42" t="str">
            <v/>
          </cell>
          <cell r="W42">
            <v>29</v>
          </cell>
          <cell r="X42">
            <v>11615</v>
          </cell>
          <cell r="Y42">
            <v>336835</v>
          </cell>
          <cell r="Z42">
            <v>0</v>
          </cell>
          <cell r="AA42">
            <v>0</v>
          </cell>
          <cell r="AB42">
            <v>0</v>
          </cell>
          <cell r="AC42">
            <v>336835</v>
          </cell>
          <cell r="AD42">
            <v>33683.5</v>
          </cell>
          <cell r="AE42">
            <v>16841.75</v>
          </cell>
          <cell r="AF42">
            <v>16841.75</v>
          </cell>
          <cell r="AG42">
            <v>404202</v>
          </cell>
          <cell r="AH42">
            <v>35926.747499999998</v>
          </cell>
          <cell r="AI42">
            <v>368275.2525</v>
          </cell>
        </row>
        <row r="43">
          <cell r="B43" t="str">
            <v>BT215</v>
          </cell>
          <cell r="C43" t="str">
            <v>Trịnh Thị Vân Anh</v>
          </cell>
          <cell r="D43" t="str">
            <v>KD</v>
          </cell>
          <cell r="E43" t="str">
            <v>0001</v>
          </cell>
          <cell r="F43">
            <v>12</v>
          </cell>
          <cell r="G43">
            <v>11</v>
          </cell>
          <cell r="I43">
            <v>0</v>
          </cell>
          <cell r="J43">
            <v>11</v>
          </cell>
          <cell r="K43">
            <v>0</v>
          </cell>
          <cell r="L43" t="str">
            <v/>
          </cell>
          <cell r="M43" t="str">
            <v/>
          </cell>
          <cell r="N43">
            <v>0</v>
          </cell>
          <cell r="O43" t="str">
            <v/>
          </cell>
          <cell r="P43" t="str">
            <v/>
          </cell>
          <cell r="Q43">
            <v>0</v>
          </cell>
          <cell r="R43" t="str">
            <v/>
          </cell>
          <cell r="S43" t="str">
            <v/>
          </cell>
          <cell r="T43">
            <v>0</v>
          </cell>
          <cell r="U43" t="str">
            <v/>
          </cell>
          <cell r="V43" t="str">
            <v/>
          </cell>
          <cell r="W43">
            <v>0</v>
          </cell>
          <cell r="X43">
            <v>0</v>
          </cell>
          <cell r="Y43">
            <v>0</v>
          </cell>
          <cell r="Z43">
            <v>11</v>
          </cell>
          <cell r="AA43">
            <v>22067.826086956524</v>
          </cell>
          <cell r="AB43">
            <v>242746.08695652176</v>
          </cell>
          <cell r="AC43">
            <v>242746.08695652176</v>
          </cell>
          <cell r="AD43">
            <v>24274.608695652176</v>
          </cell>
          <cell r="AE43">
            <v>12137.304347826088</v>
          </cell>
          <cell r="AG43">
            <v>279158.00000000006</v>
          </cell>
          <cell r="AH43">
            <v>11519.895</v>
          </cell>
          <cell r="AI43">
            <v>267638.10500000004</v>
          </cell>
        </row>
        <row r="44">
          <cell r="B44" t="str">
            <v>BT216</v>
          </cell>
          <cell r="C44" t="str">
            <v>Phùng Quang Phúc</v>
          </cell>
          <cell r="D44" t="str">
            <v>SH</v>
          </cell>
          <cell r="E44">
            <v>786</v>
          </cell>
          <cell r="F44">
            <v>795</v>
          </cell>
          <cell r="G44">
            <v>9</v>
          </cell>
          <cell r="H44">
            <v>4</v>
          </cell>
          <cell r="I44">
            <v>9</v>
          </cell>
          <cell r="J44">
            <v>0</v>
          </cell>
          <cell r="K44">
            <v>9</v>
          </cell>
          <cell r="L44">
            <v>5973</v>
          </cell>
          <cell r="M44">
            <v>53757</v>
          </cell>
          <cell r="N44">
            <v>0</v>
          </cell>
          <cell r="O44" t="str">
            <v/>
          </cell>
          <cell r="P44" t="str">
            <v/>
          </cell>
          <cell r="Q44">
            <v>0</v>
          </cell>
          <cell r="R44" t="str">
            <v/>
          </cell>
          <cell r="S44" t="str">
            <v/>
          </cell>
          <cell r="T44">
            <v>0</v>
          </cell>
          <cell r="U44" t="str">
            <v/>
          </cell>
          <cell r="V44" t="str">
            <v/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53757</v>
          </cell>
          <cell r="AD44">
            <v>5375.7000000000007</v>
          </cell>
          <cell r="AE44">
            <v>2687.8500000000004</v>
          </cell>
          <cell r="AF44">
            <v>2687.8500000000004</v>
          </cell>
          <cell r="AG44">
            <v>64508.399999999994</v>
          </cell>
          <cell r="AH44">
            <v>9273.0824999999986</v>
          </cell>
          <cell r="AI44">
            <v>55235.317499999997</v>
          </cell>
        </row>
        <row r="45">
          <cell r="B45" t="str">
            <v>BT217</v>
          </cell>
          <cell r="C45" t="str">
            <v>Trần Thị Thu Thủy</v>
          </cell>
          <cell r="D45" t="str">
            <v>KD</v>
          </cell>
          <cell r="E45">
            <v>1148</v>
          </cell>
          <cell r="F45">
            <v>1162</v>
          </cell>
          <cell r="G45">
            <v>14</v>
          </cell>
          <cell r="I45">
            <v>0</v>
          </cell>
          <cell r="J45">
            <v>14</v>
          </cell>
          <cell r="K45">
            <v>0</v>
          </cell>
          <cell r="L45" t="str">
            <v/>
          </cell>
          <cell r="M45" t="str">
            <v/>
          </cell>
          <cell r="N45">
            <v>0</v>
          </cell>
          <cell r="O45" t="str">
            <v/>
          </cell>
          <cell r="P45" t="str">
            <v/>
          </cell>
          <cell r="Q45">
            <v>0</v>
          </cell>
          <cell r="R45" t="str">
            <v/>
          </cell>
          <cell r="S45" t="str">
            <v/>
          </cell>
          <cell r="T45">
            <v>0</v>
          </cell>
          <cell r="U45" t="str">
            <v/>
          </cell>
          <cell r="V45" t="str">
            <v/>
          </cell>
          <cell r="W45">
            <v>0</v>
          </cell>
          <cell r="X45">
            <v>0</v>
          </cell>
          <cell r="Y45">
            <v>0</v>
          </cell>
          <cell r="Z45">
            <v>14</v>
          </cell>
          <cell r="AA45">
            <v>22067.826086956524</v>
          </cell>
          <cell r="AB45">
            <v>308949.56521739135</v>
          </cell>
          <cell r="AC45">
            <v>308949.56521739135</v>
          </cell>
          <cell r="AD45">
            <v>30894.956521739135</v>
          </cell>
          <cell r="AE45">
            <v>15447.478260869568</v>
          </cell>
          <cell r="AG45">
            <v>355292.00000000006</v>
          </cell>
          <cell r="AH45">
            <v>15169.304999999998</v>
          </cell>
          <cell r="AI45">
            <v>340122.69500000007</v>
          </cell>
        </row>
        <row r="46">
          <cell r="B46" t="str">
            <v>BT218</v>
          </cell>
          <cell r="C46" t="str">
            <v>Lê Quốc Tuấn</v>
          </cell>
          <cell r="D46" t="str">
            <v>KD</v>
          </cell>
          <cell r="E46">
            <v>1439</v>
          </cell>
          <cell r="F46">
            <v>1451</v>
          </cell>
          <cell r="G46">
            <v>12</v>
          </cell>
          <cell r="I46">
            <v>0</v>
          </cell>
          <cell r="J46">
            <v>12</v>
          </cell>
          <cell r="K46">
            <v>0</v>
          </cell>
          <cell r="L46" t="str">
            <v/>
          </cell>
          <cell r="M46" t="str">
            <v/>
          </cell>
          <cell r="N46">
            <v>0</v>
          </cell>
          <cell r="O46" t="str">
            <v/>
          </cell>
          <cell r="P46" t="str">
            <v/>
          </cell>
          <cell r="Q46">
            <v>0</v>
          </cell>
          <cell r="R46" t="str">
            <v/>
          </cell>
          <cell r="S46" t="str">
            <v/>
          </cell>
          <cell r="T46">
            <v>0</v>
          </cell>
          <cell r="U46" t="str">
            <v/>
          </cell>
          <cell r="V46" t="str">
            <v/>
          </cell>
          <cell r="W46">
            <v>0</v>
          </cell>
          <cell r="X46">
            <v>0</v>
          </cell>
          <cell r="Y46">
            <v>0</v>
          </cell>
          <cell r="Z46">
            <v>12</v>
          </cell>
          <cell r="AA46">
            <v>22067.826086956524</v>
          </cell>
          <cell r="AB46">
            <v>264813.91304347827</v>
          </cell>
          <cell r="AC46">
            <v>264813.91304347827</v>
          </cell>
          <cell r="AD46">
            <v>26481.391304347828</v>
          </cell>
          <cell r="AE46">
            <v>13240.695652173914</v>
          </cell>
          <cell r="AG46">
            <v>304536</v>
          </cell>
          <cell r="AH46">
            <v>12736.364999999998</v>
          </cell>
          <cell r="AI46">
            <v>291799.63500000001</v>
          </cell>
        </row>
        <row r="47">
          <cell r="B47" t="str">
            <v>BT220</v>
          </cell>
          <cell r="C47" t="str">
            <v>Tạ Hữu Hưng (Long)</v>
          </cell>
          <cell r="D47" t="str">
            <v>SH</v>
          </cell>
          <cell r="E47">
            <v>781</v>
          </cell>
          <cell r="F47">
            <v>795</v>
          </cell>
          <cell r="G47">
            <v>14</v>
          </cell>
          <cell r="H47">
            <v>4</v>
          </cell>
          <cell r="I47">
            <v>14</v>
          </cell>
          <cell r="J47">
            <v>0</v>
          </cell>
          <cell r="K47">
            <v>10</v>
          </cell>
          <cell r="L47">
            <v>5973</v>
          </cell>
          <cell r="M47">
            <v>59730</v>
          </cell>
          <cell r="N47">
            <v>4</v>
          </cell>
          <cell r="O47">
            <v>7052</v>
          </cell>
          <cell r="P47">
            <v>28208</v>
          </cell>
          <cell r="Q47">
            <v>0</v>
          </cell>
          <cell r="R47" t="str">
            <v/>
          </cell>
          <cell r="S47" t="str">
            <v/>
          </cell>
          <cell r="T47">
            <v>0</v>
          </cell>
          <cell r="U47" t="str">
            <v/>
          </cell>
          <cell r="V47" t="str">
            <v/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87938</v>
          </cell>
          <cell r="AD47">
            <v>8793.8000000000011</v>
          </cell>
          <cell r="AE47">
            <v>4396.9000000000005</v>
          </cell>
          <cell r="AF47">
            <v>4396.9000000000005</v>
          </cell>
          <cell r="AG47">
            <v>105525.59999999999</v>
          </cell>
          <cell r="AH47">
            <v>15169.304999999998</v>
          </cell>
          <cell r="AI47">
            <v>90356.294999999998</v>
          </cell>
        </row>
        <row r="48">
          <cell r="B48" t="str">
            <v>BT205</v>
          </cell>
          <cell r="C48" t="str">
            <v>Lê Quốc Tuấn</v>
          </cell>
          <cell r="D48" t="str">
            <v>SH</v>
          </cell>
          <cell r="E48">
            <v>3393</v>
          </cell>
          <cell r="F48">
            <v>3413</v>
          </cell>
          <cell r="G48">
            <v>20</v>
          </cell>
          <cell r="H48">
            <v>4</v>
          </cell>
          <cell r="I48">
            <v>16</v>
          </cell>
          <cell r="J48">
            <v>4</v>
          </cell>
          <cell r="K48">
            <v>10</v>
          </cell>
          <cell r="L48">
            <v>5973</v>
          </cell>
          <cell r="M48">
            <v>59730</v>
          </cell>
          <cell r="N48">
            <v>6</v>
          </cell>
          <cell r="O48">
            <v>7052</v>
          </cell>
          <cell r="P48">
            <v>42312</v>
          </cell>
          <cell r="Q48">
            <v>0</v>
          </cell>
          <cell r="R48" t="str">
            <v/>
          </cell>
          <cell r="S48" t="str">
            <v/>
          </cell>
          <cell r="T48">
            <v>0</v>
          </cell>
          <cell r="U48" t="str">
            <v/>
          </cell>
          <cell r="V48" t="str">
            <v/>
          </cell>
          <cell r="W48">
            <v>4</v>
          </cell>
          <cell r="X48">
            <v>11615</v>
          </cell>
          <cell r="Y48">
            <v>46460</v>
          </cell>
          <cell r="Z48">
            <v>0</v>
          </cell>
          <cell r="AA48">
            <v>0</v>
          </cell>
          <cell r="AB48">
            <v>0</v>
          </cell>
          <cell r="AC48">
            <v>148502</v>
          </cell>
          <cell r="AD48">
            <v>14850.2</v>
          </cell>
          <cell r="AE48">
            <v>7425.1</v>
          </cell>
          <cell r="AF48">
            <v>7425.1</v>
          </cell>
          <cell r="AG48">
            <v>178202.40000000002</v>
          </cell>
          <cell r="AH48">
            <v>22468.125</v>
          </cell>
          <cell r="AI48">
            <v>155734.27500000002</v>
          </cell>
        </row>
        <row r="49">
          <cell r="B49" t="str">
            <v>BT206</v>
          </cell>
          <cell r="C49" t="str">
            <v>Lê Quốc Tuấn</v>
          </cell>
          <cell r="D49" t="str">
            <v>SH</v>
          </cell>
          <cell r="E49">
            <v>2199</v>
          </cell>
          <cell r="F49">
            <v>2200</v>
          </cell>
          <cell r="G49">
            <v>1</v>
          </cell>
          <cell r="I49">
            <v>0</v>
          </cell>
          <cell r="J49">
            <v>1</v>
          </cell>
          <cell r="K49">
            <v>0</v>
          </cell>
          <cell r="L49" t="str">
            <v/>
          </cell>
          <cell r="M49" t="str">
            <v/>
          </cell>
          <cell r="N49">
            <v>0</v>
          </cell>
          <cell r="O49" t="str">
            <v/>
          </cell>
          <cell r="P49" t="str">
            <v/>
          </cell>
          <cell r="Q49">
            <v>0</v>
          </cell>
          <cell r="R49" t="str">
            <v/>
          </cell>
          <cell r="S49" t="str">
            <v/>
          </cell>
          <cell r="T49">
            <v>0</v>
          </cell>
          <cell r="U49" t="str">
            <v/>
          </cell>
          <cell r="V49" t="str">
            <v/>
          </cell>
          <cell r="W49">
            <v>1</v>
          </cell>
          <cell r="X49">
            <v>11615</v>
          </cell>
          <cell r="Y49">
            <v>11615</v>
          </cell>
          <cell r="Z49">
            <v>0</v>
          </cell>
          <cell r="AA49">
            <v>0</v>
          </cell>
          <cell r="AB49">
            <v>0</v>
          </cell>
          <cell r="AC49">
            <v>11615</v>
          </cell>
          <cell r="AD49">
            <v>1161.5</v>
          </cell>
          <cell r="AE49">
            <v>580.75</v>
          </cell>
          <cell r="AF49">
            <v>580.75</v>
          </cell>
          <cell r="AG49">
            <v>13938</v>
          </cell>
          <cell r="AH49">
            <v>1030.3425</v>
          </cell>
          <cell r="AI49">
            <v>12907.657499999999</v>
          </cell>
        </row>
        <row r="50">
          <cell r="B50" t="str">
            <v>BT213</v>
          </cell>
          <cell r="C50" t="str">
            <v>Phạm Thị Dung (Dũng)</v>
          </cell>
          <cell r="D50" t="str">
            <v>SH</v>
          </cell>
          <cell r="E50">
            <v>1469</v>
          </cell>
          <cell r="F50">
            <v>1479</v>
          </cell>
          <cell r="G50">
            <v>10</v>
          </cell>
          <cell r="H50">
            <v>4</v>
          </cell>
          <cell r="I50">
            <v>10</v>
          </cell>
          <cell r="J50">
            <v>0</v>
          </cell>
          <cell r="K50">
            <v>10</v>
          </cell>
          <cell r="L50">
            <v>5973</v>
          </cell>
          <cell r="M50">
            <v>59730</v>
          </cell>
          <cell r="N50">
            <v>0</v>
          </cell>
          <cell r="O50" t="str">
            <v/>
          </cell>
          <cell r="P50" t="str">
            <v/>
          </cell>
          <cell r="Q50">
            <v>0</v>
          </cell>
          <cell r="R50" t="str">
            <v/>
          </cell>
          <cell r="S50" t="str">
            <v/>
          </cell>
          <cell r="T50">
            <v>0</v>
          </cell>
          <cell r="U50" t="str">
            <v/>
          </cell>
          <cell r="V50" t="str">
            <v/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59730</v>
          </cell>
          <cell r="AD50">
            <v>5973</v>
          </cell>
          <cell r="AE50">
            <v>2986.5</v>
          </cell>
          <cell r="AF50">
            <v>2986.5</v>
          </cell>
          <cell r="AG50">
            <v>71676</v>
          </cell>
          <cell r="AH50">
            <v>10303.424999999999</v>
          </cell>
          <cell r="AI50">
            <v>61372.574999999997</v>
          </cell>
        </row>
        <row r="51">
          <cell r="B51" t="str">
            <v>BT214</v>
          </cell>
          <cell r="C51" t="str">
            <v>Phạm Thị Dung (Dũng)</v>
          </cell>
          <cell r="D51" t="str">
            <v>SH</v>
          </cell>
          <cell r="E51">
            <v>1585</v>
          </cell>
          <cell r="F51">
            <v>1605</v>
          </cell>
          <cell r="G51">
            <v>20</v>
          </cell>
          <cell r="H51">
            <v>4</v>
          </cell>
          <cell r="I51">
            <v>16</v>
          </cell>
          <cell r="J51">
            <v>4</v>
          </cell>
          <cell r="K51">
            <v>10</v>
          </cell>
          <cell r="L51">
            <v>5973</v>
          </cell>
          <cell r="M51">
            <v>59730</v>
          </cell>
          <cell r="N51">
            <v>6</v>
          </cell>
          <cell r="O51">
            <v>7052</v>
          </cell>
          <cell r="P51">
            <v>42312</v>
          </cell>
          <cell r="Q51">
            <v>0</v>
          </cell>
          <cell r="R51" t="str">
            <v/>
          </cell>
          <cell r="S51" t="str">
            <v/>
          </cell>
          <cell r="T51">
            <v>0</v>
          </cell>
          <cell r="U51" t="str">
            <v/>
          </cell>
          <cell r="V51" t="str">
            <v/>
          </cell>
          <cell r="W51">
            <v>4</v>
          </cell>
          <cell r="X51">
            <v>11615</v>
          </cell>
          <cell r="Y51">
            <v>46460</v>
          </cell>
          <cell r="Z51">
            <v>0</v>
          </cell>
          <cell r="AA51">
            <v>0</v>
          </cell>
          <cell r="AB51">
            <v>0</v>
          </cell>
          <cell r="AC51">
            <v>148502</v>
          </cell>
          <cell r="AD51">
            <v>14850.2</v>
          </cell>
          <cell r="AE51">
            <v>7425.1</v>
          </cell>
          <cell r="AF51">
            <v>7425.1</v>
          </cell>
          <cell r="AG51">
            <v>178202.40000000002</v>
          </cell>
          <cell r="AH51">
            <v>22468.125</v>
          </cell>
          <cell r="AI51">
            <v>155734.27500000002</v>
          </cell>
        </row>
        <row r="52">
          <cell r="B52" t="str">
            <v>BT219A</v>
          </cell>
          <cell r="C52" t="str">
            <v>Nguyễn Thị Nga</v>
          </cell>
          <cell r="D52" t="str">
            <v>SH</v>
          </cell>
          <cell r="E52">
            <v>4163</v>
          </cell>
          <cell r="F52">
            <v>4175</v>
          </cell>
          <cell r="G52">
            <v>12</v>
          </cell>
          <cell r="H52">
            <v>3</v>
          </cell>
          <cell r="I52">
            <v>12</v>
          </cell>
          <cell r="J52">
            <v>0</v>
          </cell>
          <cell r="K52">
            <v>10</v>
          </cell>
          <cell r="L52">
            <v>5973</v>
          </cell>
          <cell r="M52">
            <v>59730</v>
          </cell>
          <cell r="N52">
            <v>2</v>
          </cell>
          <cell r="O52">
            <v>7052</v>
          </cell>
          <cell r="P52">
            <v>14104</v>
          </cell>
          <cell r="Q52">
            <v>0</v>
          </cell>
          <cell r="R52" t="str">
            <v/>
          </cell>
          <cell r="S52" t="str">
            <v/>
          </cell>
          <cell r="T52">
            <v>0</v>
          </cell>
          <cell r="U52" t="str">
            <v/>
          </cell>
          <cell r="V52" t="str">
            <v/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73834</v>
          </cell>
          <cell r="AD52">
            <v>7383.4000000000005</v>
          </cell>
          <cell r="AE52">
            <v>3691.7000000000003</v>
          </cell>
          <cell r="AF52">
            <v>3691.7000000000003</v>
          </cell>
          <cell r="AG52">
            <v>88600.799999999988</v>
          </cell>
          <cell r="AH52">
            <v>12736.364999999998</v>
          </cell>
          <cell r="AI52">
            <v>75864.434999999998</v>
          </cell>
        </row>
        <row r="53">
          <cell r="B53" t="str">
            <v>BT219B</v>
          </cell>
          <cell r="C53" t="str">
            <v>Nguyễn Thị Nga</v>
          </cell>
          <cell r="D53" t="str">
            <v>KD</v>
          </cell>
          <cell r="E53">
            <v>4380</v>
          </cell>
          <cell r="F53">
            <v>4417</v>
          </cell>
          <cell r="G53">
            <v>37</v>
          </cell>
          <cell r="I53">
            <v>0</v>
          </cell>
          <cell r="J53">
            <v>37</v>
          </cell>
          <cell r="K53">
            <v>0</v>
          </cell>
          <cell r="L53" t="str">
            <v/>
          </cell>
          <cell r="M53" t="str">
            <v/>
          </cell>
          <cell r="N53">
            <v>0</v>
          </cell>
          <cell r="O53" t="str">
            <v/>
          </cell>
          <cell r="P53" t="str">
            <v/>
          </cell>
          <cell r="Q53">
            <v>0</v>
          </cell>
          <cell r="R53" t="str">
            <v/>
          </cell>
          <cell r="S53" t="str">
            <v/>
          </cell>
          <cell r="T53">
            <v>0</v>
          </cell>
          <cell r="U53" t="str">
            <v/>
          </cell>
          <cell r="V53" t="str">
            <v/>
          </cell>
          <cell r="W53">
            <v>0</v>
          </cell>
          <cell r="X53">
            <v>0</v>
          </cell>
          <cell r="Y53">
            <v>0</v>
          </cell>
          <cell r="Z53">
            <v>37</v>
          </cell>
          <cell r="AA53">
            <v>22067.826086956524</v>
          </cell>
          <cell r="AB53">
            <v>816509.56521739135</v>
          </cell>
          <cell r="AC53">
            <v>816509.56521739135</v>
          </cell>
          <cell r="AD53">
            <v>81650.956521739135</v>
          </cell>
          <cell r="AE53">
            <v>40825.478260869568</v>
          </cell>
          <cell r="AG53">
            <v>938986</v>
          </cell>
          <cell r="AH53">
            <v>56656.417500000003</v>
          </cell>
          <cell r="AI53">
            <v>882329.58250000002</v>
          </cell>
        </row>
        <row r="54">
          <cell r="C54" t="str">
            <v>Cộng BT2</v>
          </cell>
          <cell r="E54">
            <v>33984</v>
          </cell>
          <cell r="F54">
            <v>34278</v>
          </cell>
          <cell r="G54">
            <v>293</v>
          </cell>
          <cell r="H54">
            <v>26</v>
          </cell>
          <cell r="I54">
            <v>85</v>
          </cell>
          <cell r="J54">
            <v>208</v>
          </cell>
          <cell r="K54">
            <v>67</v>
          </cell>
          <cell r="L54">
            <v>41811</v>
          </cell>
          <cell r="M54">
            <v>400191</v>
          </cell>
          <cell r="N54">
            <v>18</v>
          </cell>
          <cell r="O54">
            <v>28208</v>
          </cell>
          <cell r="P54">
            <v>126936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45</v>
          </cell>
          <cell r="X54">
            <v>58075</v>
          </cell>
          <cell r="Y54">
            <v>522675</v>
          </cell>
          <cell r="Z54">
            <v>163</v>
          </cell>
          <cell r="AA54">
            <v>176542.60869565216</v>
          </cell>
          <cell r="AB54">
            <v>3597055.652173914</v>
          </cell>
          <cell r="AC54">
            <v>4646857.652173914</v>
          </cell>
          <cell r="AD54">
            <v>464685.76521739142</v>
          </cell>
          <cell r="AE54">
            <v>232342.88260869571</v>
          </cell>
          <cell r="AF54">
            <v>52490.1</v>
          </cell>
          <cell r="AG54">
            <v>5396376.4000000004</v>
          </cell>
          <cell r="AH54">
            <v>373015.8974999999</v>
          </cell>
          <cell r="AI54">
            <v>5023360.5024999995</v>
          </cell>
        </row>
      </sheetData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DMUC"/>
      <sheetName val="nhâp liệu"/>
      <sheetName val="sổ NB"/>
      <sheetName val="sổ TM"/>
      <sheetName val="P.THU-CHI"/>
      <sheetName val="BC_QUỸ"/>
      <sheetName val="Phí DV"/>
      <sheetName val="T_BAO L1"/>
      <sheetName val="T_BAO L2"/>
      <sheetName val="Bảng tinh Giá nước"/>
      <sheetName val="bang theo doi xe"/>
      <sheetName val="DAT COC"/>
      <sheetName val="TH KQKD"/>
      <sheetName val="TỎNG HỢP O TO T2-2019"/>
      <sheetName val="TỔNG HỢP O TO T3-2019"/>
      <sheetName val="Sheet7"/>
      <sheetName val="Sheet1"/>
      <sheetName val="OTO "/>
    </sheetNames>
    <sheetDataSet>
      <sheetData sheetId="0"/>
      <sheetData sheetId="1"/>
      <sheetData sheetId="2" refreshError="1">
        <row r="7"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J7" t="str">
            <v/>
          </cell>
          <cell r="M7">
            <v>0</v>
          </cell>
          <cell r="S7" t="str">
            <v/>
          </cell>
          <cell r="X7" t="str">
            <v/>
          </cell>
          <cell r="Y7" t="str">
            <v/>
          </cell>
        </row>
        <row r="8">
          <cell r="B8">
            <v>1</v>
          </cell>
          <cell r="C8" t="str">
            <v/>
          </cell>
          <cell r="D8" t="str">
            <v/>
          </cell>
          <cell r="E8">
            <v>1</v>
          </cell>
          <cell r="F8" t="str">
            <v>PT</v>
          </cell>
          <cell r="G8" t="str">
            <v>PT00</v>
          </cell>
          <cell r="H8" t="str">
            <v>00/00/2018</v>
          </cell>
          <cell r="K8" t="str">
            <v>Chuyển số dư cuối kỳ năm 2018</v>
          </cell>
          <cell r="L8" t="str">
            <v>TM</v>
          </cell>
          <cell r="M8">
            <v>-571422398</v>
          </cell>
          <cell r="N8">
            <v>-571422398</v>
          </cell>
          <cell r="S8" t="str">
            <v/>
          </cell>
          <cell r="W8" t="str">
            <v>CTY</v>
          </cell>
          <cell r="X8" t="e">
            <v>#VALUE!</v>
          </cell>
          <cell r="Y8" t="str">
            <v>Tiền mặt</v>
          </cell>
        </row>
        <row r="9">
          <cell r="B9">
            <v>2</v>
          </cell>
          <cell r="C9" t="str">
            <v/>
          </cell>
          <cell r="D9" t="str">
            <v/>
          </cell>
          <cell r="E9">
            <v>2</v>
          </cell>
          <cell r="F9" t="str">
            <v>PT</v>
          </cell>
          <cell r="G9" t="str">
            <v>PT00</v>
          </cell>
          <cell r="H9" t="str">
            <v>00/00/2018</v>
          </cell>
          <cell r="K9" t="str">
            <v>Chuyển số dư cuối kỳ năm 2018</v>
          </cell>
          <cell r="L9" t="str">
            <v>TM</v>
          </cell>
          <cell r="M9">
            <v>572862343</v>
          </cell>
          <cell r="N9">
            <v>572862343</v>
          </cell>
          <cell r="S9" t="str">
            <v/>
          </cell>
          <cell r="W9" t="str">
            <v>CT36</v>
          </cell>
          <cell r="X9" t="e">
            <v>#VALUE!</v>
          </cell>
          <cell r="Y9" t="str">
            <v>Tiền mặt</v>
          </cell>
        </row>
        <row r="10">
          <cell r="B10">
            <v>3</v>
          </cell>
          <cell r="C10" t="str">
            <v/>
          </cell>
          <cell r="D10" t="str">
            <v/>
          </cell>
          <cell r="E10">
            <v>3</v>
          </cell>
          <cell r="F10" t="str">
            <v>PT</v>
          </cell>
          <cell r="G10" t="str">
            <v>PT00</v>
          </cell>
          <cell r="H10" t="str">
            <v>00/00/2018</v>
          </cell>
          <cell r="K10" t="str">
            <v>Chuyển số dư cuối kỳ năm 2018</v>
          </cell>
          <cell r="L10" t="str">
            <v>TM</v>
          </cell>
          <cell r="M10">
            <v>55844861</v>
          </cell>
          <cell r="N10">
            <v>55844861</v>
          </cell>
          <cell r="S10" t="str">
            <v/>
          </cell>
          <cell r="W10" t="str">
            <v>A2X2</v>
          </cell>
          <cell r="X10" t="e">
            <v>#VALUE!</v>
          </cell>
          <cell r="Y10" t="str">
            <v>Tiền mặt</v>
          </cell>
        </row>
        <row r="11">
          <cell r="B11" t="str">
            <v/>
          </cell>
          <cell r="C11">
            <v>1</v>
          </cell>
          <cell r="D11" t="str">
            <v>DC</v>
          </cell>
          <cell r="E11">
            <v>4</v>
          </cell>
          <cell r="F11" t="str">
            <v>PT</v>
          </cell>
          <cell r="G11" t="str">
            <v>PT00</v>
          </cell>
          <cell r="H11" t="str">
            <v>00/00/2018</v>
          </cell>
          <cell r="K11" t="str">
            <v>Chuyển số dư cuối kỳ năm 2018</v>
          </cell>
          <cell r="L11" t="str">
            <v>NB</v>
          </cell>
          <cell r="M11">
            <v>35341000</v>
          </cell>
          <cell r="N11">
            <v>9841000</v>
          </cell>
          <cell r="P11">
            <v>25500000</v>
          </cell>
          <cell r="S11" t="str">
            <v/>
          </cell>
          <cell r="W11" t="str">
            <v>CT36</v>
          </cell>
          <cell r="X11" t="e">
            <v>#VALUE!</v>
          </cell>
          <cell r="Y11" t="str">
            <v>Nội bộ</v>
          </cell>
        </row>
        <row r="12">
          <cell r="B12">
            <v>4</v>
          </cell>
          <cell r="C12" t="str">
            <v/>
          </cell>
          <cell r="D12" t="str">
            <v/>
          </cell>
          <cell r="E12">
            <v>5</v>
          </cell>
          <cell r="F12" t="str">
            <v>PT</v>
          </cell>
          <cell r="G12" t="str">
            <v>PT00</v>
          </cell>
          <cell r="H12" t="str">
            <v>00/00/2018</v>
          </cell>
          <cell r="K12" t="str">
            <v>Chuyển số dư cuối kỳ năm 2018</v>
          </cell>
          <cell r="L12" t="str">
            <v>TM</v>
          </cell>
          <cell r="M12">
            <v>-77855559</v>
          </cell>
          <cell r="N12">
            <v>-77855559</v>
          </cell>
          <cell r="S12" t="str">
            <v/>
          </cell>
          <cell r="W12" t="str">
            <v>ANVIEN</v>
          </cell>
          <cell r="X12" t="e">
            <v>#VALUE!</v>
          </cell>
          <cell r="Y12" t="str">
            <v>Tiền mặt</v>
          </cell>
        </row>
        <row r="13">
          <cell r="B13">
            <v>5</v>
          </cell>
          <cell r="C13" t="str">
            <v/>
          </cell>
          <cell r="D13" t="str">
            <v/>
          </cell>
          <cell r="E13">
            <v>6</v>
          </cell>
          <cell r="F13" t="str">
            <v>PC</v>
          </cell>
          <cell r="G13" t="str">
            <v>PC01</v>
          </cell>
          <cell r="H13">
            <v>43467</v>
          </cell>
          <cell r="I13" t="str">
            <v>BQL36</v>
          </cell>
          <cell r="J13" t="str">
            <v>Hoàng Thị Loan</v>
          </cell>
          <cell r="K13" t="str">
            <v>TT tiền vệ sinh buổi tối T12/2018 CT36A+CT36B</v>
          </cell>
          <cell r="L13" t="str">
            <v>TM</v>
          </cell>
          <cell r="M13">
            <v>2000000</v>
          </cell>
          <cell r="N13">
            <v>2000000</v>
          </cell>
          <cell r="S13" t="str">
            <v/>
          </cell>
          <cell r="W13" t="str">
            <v>CT36</v>
          </cell>
          <cell r="X13">
            <v>1</v>
          </cell>
          <cell r="Y13" t="str">
            <v>Tiền mặt</v>
          </cell>
        </row>
        <row r="14">
          <cell r="B14">
            <v>6</v>
          </cell>
          <cell r="C14" t="str">
            <v/>
          </cell>
          <cell r="D14" t="str">
            <v/>
          </cell>
          <cell r="E14">
            <v>7</v>
          </cell>
          <cell r="F14" t="str">
            <v>PC</v>
          </cell>
          <cell r="G14" t="str">
            <v>PC02</v>
          </cell>
          <cell r="H14">
            <v>43467</v>
          </cell>
          <cell r="I14" t="str">
            <v>BQL36</v>
          </cell>
          <cell r="J14" t="str">
            <v>Lê Văn Toản</v>
          </cell>
          <cell r="K14" t="str">
            <v>TT tiền ngoại giao CT</v>
          </cell>
          <cell r="L14" t="str">
            <v>TM</v>
          </cell>
          <cell r="M14">
            <v>2000000</v>
          </cell>
          <cell r="N14">
            <v>2000000</v>
          </cell>
          <cell r="S14" t="str">
            <v/>
          </cell>
          <cell r="W14" t="str">
            <v>CTY</v>
          </cell>
          <cell r="X14">
            <v>1</v>
          </cell>
          <cell r="Y14" t="str">
            <v>Tiền mặt</v>
          </cell>
        </row>
        <row r="15">
          <cell r="B15">
            <v>7</v>
          </cell>
          <cell r="C15" t="str">
            <v/>
          </cell>
          <cell r="D15" t="str">
            <v/>
          </cell>
          <cell r="E15">
            <v>8</v>
          </cell>
          <cell r="F15" t="str">
            <v>PC</v>
          </cell>
          <cell r="G15" t="str">
            <v>PC03</v>
          </cell>
          <cell r="H15">
            <v>43467</v>
          </cell>
          <cell r="I15" t="str">
            <v>BQL36</v>
          </cell>
          <cell r="J15" t="str">
            <v>Nhâm Gia Quang</v>
          </cell>
          <cell r="K15" t="str">
            <v xml:space="preserve">TT tiền sửa máy in +  đầu thu wifi </v>
          </cell>
          <cell r="L15" t="str">
            <v>TM</v>
          </cell>
          <cell r="M15">
            <v>330000</v>
          </cell>
          <cell r="N15">
            <v>330000</v>
          </cell>
          <cell r="S15" t="str">
            <v/>
          </cell>
          <cell r="W15" t="str">
            <v>CTY</v>
          </cell>
          <cell r="X15">
            <v>1</v>
          </cell>
          <cell r="Y15" t="str">
            <v>Tiền mặt</v>
          </cell>
        </row>
        <row r="16">
          <cell r="B16">
            <v>8</v>
          </cell>
          <cell r="C16" t="str">
            <v/>
          </cell>
          <cell r="D16" t="str">
            <v/>
          </cell>
          <cell r="E16">
            <v>9</v>
          </cell>
          <cell r="F16" t="str">
            <v>PC</v>
          </cell>
          <cell r="G16" t="str">
            <v>PC04</v>
          </cell>
          <cell r="H16">
            <v>43468</v>
          </cell>
          <cell r="I16" t="str">
            <v>PCCC</v>
          </cell>
          <cell r="J16" t="str">
            <v>Nguyễn  Đức Khánh</v>
          </cell>
          <cell r="K16" t="str">
            <v>TT tiền lắp chuông báo cháy phòng cam tòa nhà CT36B - Định Công</v>
          </cell>
          <cell r="L16" t="str">
            <v>TM</v>
          </cell>
          <cell r="M16">
            <v>1500000</v>
          </cell>
          <cell r="N16">
            <v>1500000</v>
          </cell>
          <cell r="S16" t="str">
            <v/>
          </cell>
          <cell r="W16" t="str">
            <v>CT36</v>
          </cell>
          <cell r="X16">
            <v>1</v>
          </cell>
          <cell r="Y16" t="str">
            <v>Tiền mặt</v>
          </cell>
        </row>
        <row r="17">
          <cell r="B17">
            <v>9</v>
          </cell>
          <cell r="C17" t="str">
            <v/>
          </cell>
          <cell r="D17" t="str">
            <v/>
          </cell>
          <cell r="E17">
            <v>10</v>
          </cell>
          <cell r="F17" t="str">
            <v>PC</v>
          </cell>
          <cell r="G17" t="str">
            <v>PC05</v>
          </cell>
          <cell r="H17">
            <v>43468</v>
          </cell>
          <cell r="I17" t="str">
            <v>Công ty Thanh Long</v>
          </cell>
          <cell r="J17" t="str">
            <v>Phạm Trọng Tuấn</v>
          </cell>
          <cell r="K17" t="str">
            <v xml:space="preserve">TT tiền mua quần áo BHLĐ </v>
          </cell>
          <cell r="L17" t="str">
            <v>TM</v>
          </cell>
          <cell r="M17">
            <v>4026000</v>
          </cell>
          <cell r="N17">
            <v>4026000</v>
          </cell>
          <cell r="S17" t="str">
            <v/>
          </cell>
          <cell r="W17" t="str">
            <v>CTY</v>
          </cell>
          <cell r="X17">
            <v>1</v>
          </cell>
          <cell r="Y17" t="str">
            <v>Tiền mặt</v>
          </cell>
        </row>
        <row r="18">
          <cell r="B18" t="str">
            <v/>
          </cell>
          <cell r="C18">
            <v>2</v>
          </cell>
          <cell r="D18" t="str">
            <v>DC</v>
          </cell>
          <cell r="E18">
            <v>11</v>
          </cell>
          <cell r="F18" t="str">
            <v>PC</v>
          </cell>
          <cell r="G18" t="str">
            <v>PCNB01</v>
          </cell>
          <cell r="H18">
            <v>43468</v>
          </cell>
          <cell r="I18">
            <v>1208</v>
          </cell>
          <cell r="J18" t="str">
            <v>Đặng Sơn Tùng</v>
          </cell>
          <cell r="K18" t="str">
            <v>TT tiền  đặt cọc (TMA0979-29E2-423.18)</v>
          </cell>
          <cell r="L18" t="str">
            <v>NB</v>
          </cell>
          <cell r="M18">
            <v>100000</v>
          </cell>
          <cell r="P18">
            <v>100000</v>
          </cell>
          <cell r="R18" t="str">
            <v>XMA</v>
          </cell>
          <cell r="S18" t="str">
            <v>Xe máy</v>
          </cell>
          <cell r="U18" t="str">
            <v>TMA0979</v>
          </cell>
          <cell r="V18" t="str">
            <v>29E2-423.18</v>
          </cell>
          <cell r="W18" t="str">
            <v>Hủy T1/2019</v>
          </cell>
          <cell r="X18">
            <v>1</v>
          </cell>
          <cell r="Y18" t="str">
            <v>Nội bộ</v>
          </cell>
        </row>
        <row r="19">
          <cell r="B19" t="str">
            <v/>
          </cell>
          <cell r="C19">
            <v>3</v>
          </cell>
          <cell r="D19" t="str">
            <v>DC</v>
          </cell>
          <cell r="E19">
            <v>12</v>
          </cell>
          <cell r="F19" t="str">
            <v>PC</v>
          </cell>
          <cell r="G19" t="str">
            <v>PCNB02</v>
          </cell>
          <cell r="H19">
            <v>43469</v>
          </cell>
          <cell r="I19">
            <v>2204</v>
          </cell>
          <cell r="J19" t="str">
            <v>Đỗ Đức Thịnh</v>
          </cell>
          <cell r="K19" t="str">
            <v>TT tiền đặt cọc sửa chữa căn hộ</v>
          </cell>
          <cell r="L19" t="str">
            <v>NB</v>
          </cell>
          <cell r="M19">
            <v>5000000</v>
          </cell>
          <cell r="P19">
            <v>5000000</v>
          </cell>
          <cell r="S19" t="str">
            <v/>
          </cell>
          <cell r="W19" t="str">
            <v>T1/2019</v>
          </cell>
          <cell r="X19">
            <v>1</v>
          </cell>
          <cell r="Y19" t="str">
            <v>Nội bộ</v>
          </cell>
        </row>
        <row r="20">
          <cell r="B20">
            <v>10</v>
          </cell>
          <cell r="C20" t="str">
            <v/>
          </cell>
          <cell r="D20" t="str">
            <v/>
          </cell>
          <cell r="E20">
            <v>13</v>
          </cell>
          <cell r="F20" t="str">
            <v>PT</v>
          </cell>
          <cell r="G20" t="str">
            <v>PT01</v>
          </cell>
          <cell r="H20">
            <v>43469</v>
          </cell>
          <cell r="I20" t="str">
            <v>Minh Anh ATC</v>
          </cell>
          <cell r="J20" t="str">
            <v>Công ty Minh Anh ATC</v>
          </cell>
          <cell r="K20" t="str">
            <v>Thu tiền điện chiếu sáng + tiền điện thang nâng T12/2018 CT36</v>
          </cell>
          <cell r="L20" t="str">
            <v>Tm</v>
          </cell>
          <cell r="M20">
            <v>0</v>
          </cell>
          <cell r="N20">
            <v>0</v>
          </cell>
          <cell r="S20" t="str">
            <v/>
          </cell>
          <cell r="W20" t="str">
            <v>CT36</v>
          </cell>
          <cell r="X20">
            <v>1</v>
          </cell>
          <cell r="Y20" t="str">
            <v>Tiền mặt</v>
          </cell>
        </row>
        <row r="21">
          <cell r="B21">
            <v>11</v>
          </cell>
          <cell r="C21" t="str">
            <v/>
          </cell>
          <cell r="D21" t="str">
            <v/>
          </cell>
          <cell r="E21">
            <v>14</v>
          </cell>
          <cell r="F21" t="str">
            <v>PT</v>
          </cell>
          <cell r="G21" t="str">
            <v>PT02</v>
          </cell>
          <cell r="H21">
            <v>43469</v>
          </cell>
          <cell r="I21" t="str">
            <v>shop 3</v>
          </cell>
          <cell r="J21" t="str">
            <v>Lê Thị Minh Phương</v>
          </cell>
          <cell r="K21" t="str">
            <v>Nộp tiền thu phí Dv T12/2018 CT36A</v>
          </cell>
          <cell r="L21" t="str">
            <v>TM</v>
          </cell>
          <cell r="M21">
            <v>1054890</v>
          </cell>
          <cell r="N21">
            <v>1054890</v>
          </cell>
          <cell r="S21" t="str">
            <v/>
          </cell>
          <cell r="W21" t="str">
            <v>CT36</v>
          </cell>
          <cell r="X21">
            <v>1</v>
          </cell>
          <cell r="Y21" t="str">
            <v>Tiền mặt</v>
          </cell>
        </row>
        <row r="22">
          <cell r="B22" t="str">
            <v/>
          </cell>
          <cell r="C22">
            <v>4</v>
          </cell>
          <cell r="D22" t="str">
            <v>DC</v>
          </cell>
          <cell r="E22">
            <v>15</v>
          </cell>
          <cell r="F22" t="str">
            <v>PC</v>
          </cell>
          <cell r="G22" t="str">
            <v>PCNB03</v>
          </cell>
          <cell r="H22">
            <v>43469</v>
          </cell>
          <cell r="I22">
            <v>905</v>
          </cell>
          <cell r="J22" t="str">
            <v>Đặng Thế Vang</v>
          </cell>
          <cell r="K22" t="str">
            <v>TT tiền đặt cọc thẻ từ(TMA0887)</v>
          </cell>
          <cell r="L22" t="str">
            <v>NB</v>
          </cell>
          <cell r="M22">
            <v>100000</v>
          </cell>
          <cell r="P22">
            <v>100000</v>
          </cell>
          <cell r="R22" t="str">
            <v>XDA</v>
          </cell>
          <cell r="S22" t="str">
            <v>Xe đạp</v>
          </cell>
          <cell r="U22" t="str">
            <v>TMA0887</v>
          </cell>
          <cell r="W22" t="str">
            <v>Hủy T1/2019</v>
          </cell>
          <cell r="X22">
            <v>1</v>
          </cell>
          <cell r="Y22" t="str">
            <v>Nội bộ</v>
          </cell>
        </row>
        <row r="23">
          <cell r="B23">
            <v>12</v>
          </cell>
          <cell r="C23" t="str">
            <v/>
          </cell>
          <cell r="D23" t="str">
            <v/>
          </cell>
          <cell r="E23">
            <v>16</v>
          </cell>
          <cell r="F23" t="str">
            <v>PC</v>
          </cell>
          <cell r="G23" t="str">
            <v>PC06</v>
          </cell>
          <cell r="H23">
            <v>43469</v>
          </cell>
          <cell r="I23" t="str">
            <v>BQL36</v>
          </cell>
          <cell r="J23" t="str">
            <v>Nhâm Gia Quang</v>
          </cell>
          <cell r="K23" t="str">
            <v>TT tiền ăn trưa T12/2018</v>
          </cell>
          <cell r="L23" t="str">
            <v>TM</v>
          </cell>
          <cell r="M23">
            <v>1855000</v>
          </cell>
          <cell r="N23">
            <v>1855000</v>
          </cell>
          <cell r="S23" t="str">
            <v/>
          </cell>
          <cell r="W23" t="str">
            <v>CTY</v>
          </cell>
          <cell r="X23">
            <v>1</v>
          </cell>
          <cell r="Y23" t="str">
            <v>Tiền mặt</v>
          </cell>
        </row>
        <row r="24">
          <cell r="B24">
            <v>13</v>
          </cell>
          <cell r="C24" t="str">
            <v/>
          </cell>
          <cell r="D24" t="str">
            <v/>
          </cell>
          <cell r="E24">
            <v>17</v>
          </cell>
          <cell r="F24" t="str">
            <v>PC</v>
          </cell>
          <cell r="G24" t="str">
            <v>PC07</v>
          </cell>
          <cell r="H24">
            <v>43469</v>
          </cell>
          <cell r="I24" t="str">
            <v>BQL36</v>
          </cell>
          <cell r="J24" t="str">
            <v>Nghiêm Đình Hồng</v>
          </cell>
          <cell r="K24" t="str">
            <v>TT tiền mua vật tư làm sảnh tòa Ct36 A +CT36B+ giặt quần áo BHLĐ</v>
          </cell>
          <cell r="L24" t="str">
            <v>TM</v>
          </cell>
          <cell r="M24">
            <v>749000</v>
          </cell>
          <cell r="N24">
            <v>749000</v>
          </cell>
          <cell r="S24" t="str">
            <v/>
          </cell>
          <cell r="W24" t="str">
            <v>CT36</v>
          </cell>
          <cell r="X24">
            <v>1</v>
          </cell>
          <cell r="Y24" t="str">
            <v>Tiền mặt</v>
          </cell>
        </row>
        <row r="25">
          <cell r="B25">
            <v>14</v>
          </cell>
          <cell r="C25" t="str">
            <v/>
          </cell>
          <cell r="D25" t="str">
            <v/>
          </cell>
          <cell r="E25">
            <v>18</v>
          </cell>
          <cell r="F25" t="str">
            <v>PC</v>
          </cell>
          <cell r="G25" t="str">
            <v>PC08</v>
          </cell>
          <cell r="H25">
            <v>43469</v>
          </cell>
          <cell r="I25" t="str">
            <v>Shop11</v>
          </cell>
          <cell r="J25" t="str">
            <v>Nguyễn Thị Vĩnh</v>
          </cell>
          <cell r="K25" t="str">
            <v>TT tiền nước uống</v>
          </cell>
          <cell r="L25" t="str">
            <v>TM</v>
          </cell>
          <cell r="M25">
            <v>180000</v>
          </cell>
          <cell r="N25">
            <v>180000</v>
          </cell>
          <cell r="S25" t="str">
            <v/>
          </cell>
          <cell r="W25" t="str">
            <v>CTY</v>
          </cell>
          <cell r="X25">
            <v>1</v>
          </cell>
          <cell r="Y25" t="str">
            <v>Tiền mặt</v>
          </cell>
        </row>
        <row r="26">
          <cell r="B26">
            <v>15</v>
          </cell>
          <cell r="C26" t="str">
            <v/>
          </cell>
          <cell r="D26" t="str">
            <v/>
          </cell>
          <cell r="E26">
            <v>19</v>
          </cell>
          <cell r="F26" t="str">
            <v>PC</v>
          </cell>
          <cell r="G26" t="str">
            <v>PC09</v>
          </cell>
          <cell r="H26">
            <v>43469</v>
          </cell>
          <cell r="I26" t="str">
            <v>BQL36</v>
          </cell>
          <cell r="J26" t="str">
            <v>Lê Văn Chiến</v>
          </cell>
          <cell r="K26" t="str">
            <v xml:space="preserve">Chi tiền HS đấu thầu </v>
          </cell>
          <cell r="L26" t="str">
            <v>TM</v>
          </cell>
          <cell r="M26">
            <v>10000000</v>
          </cell>
          <cell r="N26">
            <v>10000000</v>
          </cell>
          <cell r="S26" t="str">
            <v/>
          </cell>
          <cell r="W26" t="str">
            <v>CTY</v>
          </cell>
          <cell r="X26">
            <v>1</v>
          </cell>
          <cell r="Y26" t="str">
            <v>Tiền mặt</v>
          </cell>
        </row>
        <row r="27">
          <cell r="B27">
            <v>16</v>
          </cell>
          <cell r="C27" t="str">
            <v/>
          </cell>
          <cell r="D27" t="str">
            <v/>
          </cell>
          <cell r="E27">
            <v>20</v>
          </cell>
          <cell r="F27" t="str">
            <v>PT</v>
          </cell>
          <cell r="G27" t="str">
            <v>PT03</v>
          </cell>
          <cell r="H27">
            <v>43469</v>
          </cell>
          <cell r="I27" t="str">
            <v>BQL36</v>
          </cell>
          <cell r="J27" t="str">
            <v>Nhâm Gia Quang</v>
          </cell>
          <cell r="K27" t="str">
            <v>Nộp tiền thu phí Dv T12/2018 CT36A</v>
          </cell>
          <cell r="L27" t="str">
            <v>TM</v>
          </cell>
          <cell r="M27">
            <v>11000000</v>
          </cell>
          <cell r="N27">
            <v>11000000</v>
          </cell>
          <cell r="S27" t="str">
            <v/>
          </cell>
          <cell r="W27" t="str">
            <v>CT36</v>
          </cell>
          <cell r="X27">
            <v>1</v>
          </cell>
          <cell r="Y27" t="str">
            <v>Tiền mặt</v>
          </cell>
        </row>
        <row r="28">
          <cell r="B28">
            <v>17</v>
          </cell>
          <cell r="C28" t="str">
            <v/>
          </cell>
          <cell r="D28" t="str">
            <v/>
          </cell>
          <cell r="E28">
            <v>21</v>
          </cell>
          <cell r="F28" t="str">
            <v>PT</v>
          </cell>
          <cell r="G28" t="str">
            <v>PT04</v>
          </cell>
          <cell r="H28">
            <v>43470</v>
          </cell>
          <cell r="I28" t="str">
            <v>BQL36</v>
          </cell>
          <cell r="J28" t="str">
            <v>Đỗ Thị Sim</v>
          </cell>
          <cell r="K28" t="str">
            <v>Nộp tiền xe vang lai T12/2018</v>
          </cell>
          <cell r="L28" t="str">
            <v>TM</v>
          </cell>
          <cell r="M28">
            <v>24750000</v>
          </cell>
          <cell r="N28">
            <v>24750000</v>
          </cell>
          <cell r="S28" t="str">
            <v/>
          </cell>
          <cell r="W28" t="str">
            <v>CT36</v>
          </cell>
          <cell r="X28">
            <v>1</v>
          </cell>
          <cell r="Y28" t="str">
            <v>Tiền mặt</v>
          </cell>
        </row>
        <row r="29">
          <cell r="B29">
            <v>18</v>
          </cell>
          <cell r="C29" t="str">
            <v/>
          </cell>
          <cell r="D29" t="str">
            <v/>
          </cell>
          <cell r="E29">
            <v>22</v>
          </cell>
          <cell r="F29" t="str">
            <v>PC</v>
          </cell>
          <cell r="G29" t="str">
            <v>PC10</v>
          </cell>
          <cell r="H29">
            <v>43470</v>
          </cell>
          <cell r="I29" t="str">
            <v>BQL36</v>
          </cell>
          <cell r="J29" t="str">
            <v>Lê Văn Toản</v>
          </cell>
          <cell r="K29" t="str">
            <v>Chi Hội nghị tổng kết gặp mặt đảng viên hai chiều năm 2018 Chi bộ 12 Định Công</v>
          </cell>
          <cell r="L29" t="str">
            <v>TM</v>
          </cell>
          <cell r="M29">
            <v>1000000</v>
          </cell>
          <cell r="N29">
            <v>1000000</v>
          </cell>
          <cell r="S29" t="str">
            <v/>
          </cell>
          <cell r="W29" t="str">
            <v>CTY</v>
          </cell>
          <cell r="X29">
            <v>1</v>
          </cell>
          <cell r="Y29" t="str">
            <v>Tiền mặt</v>
          </cell>
        </row>
        <row r="30">
          <cell r="B30">
            <v>19</v>
          </cell>
          <cell r="C30" t="str">
            <v/>
          </cell>
          <cell r="D30" t="str">
            <v/>
          </cell>
          <cell r="E30">
            <v>23</v>
          </cell>
          <cell r="F30" t="str">
            <v>PC</v>
          </cell>
          <cell r="G30" t="str">
            <v>PC11</v>
          </cell>
          <cell r="H30">
            <v>43470</v>
          </cell>
          <cell r="I30" t="str">
            <v>BQL36</v>
          </cell>
          <cell r="J30" t="str">
            <v>Nguyễn Thị Tuyết Nhung</v>
          </cell>
          <cell r="K30" t="str">
            <v>Chi tiên lãi vay công ty</v>
          </cell>
          <cell r="L30" t="str">
            <v>TM</v>
          </cell>
          <cell r="M30">
            <v>10000000</v>
          </cell>
          <cell r="N30">
            <v>10000000</v>
          </cell>
          <cell r="S30" t="str">
            <v/>
          </cell>
          <cell r="W30" t="str">
            <v>CTY</v>
          </cell>
          <cell r="X30">
            <v>1</v>
          </cell>
          <cell r="Y30" t="str">
            <v>Tiền mặt</v>
          </cell>
        </row>
        <row r="31">
          <cell r="B31">
            <v>20</v>
          </cell>
          <cell r="C31" t="str">
            <v/>
          </cell>
          <cell r="D31" t="str">
            <v/>
          </cell>
          <cell r="E31">
            <v>24</v>
          </cell>
          <cell r="F31" t="str">
            <v>PC</v>
          </cell>
          <cell r="G31" t="str">
            <v>PC12</v>
          </cell>
          <cell r="H31">
            <v>43470</v>
          </cell>
          <cell r="I31" t="str">
            <v>BQL36</v>
          </cell>
          <cell r="J31" t="str">
            <v>Nhâm Gia Thắng</v>
          </cell>
          <cell r="K31" t="str">
            <v>Chi tiền sử lý bể phốt tòa A( khối Kiot)</v>
          </cell>
          <cell r="L31" t="str">
            <v>TM</v>
          </cell>
          <cell r="M31">
            <v>3000000</v>
          </cell>
          <cell r="N31">
            <v>3000000</v>
          </cell>
          <cell r="S31" t="str">
            <v/>
          </cell>
          <cell r="W31" t="str">
            <v>CT36</v>
          </cell>
          <cell r="X31">
            <v>1</v>
          </cell>
          <cell r="Y31" t="str">
            <v>Tiền mặt</v>
          </cell>
        </row>
        <row r="32">
          <cell r="B32">
            <v>21</v>
          </cell>
          <cell r="C32" t="str">
            <v/>
          </cell>
          <cell r="D32" t="str">
            <v/>
          </cell>
          <cell r="E32">
            <v>25</v>
          </cell>
          <cell r="F32" t="str">
            <v>PT</v>
          </cell>
          <cell r="G32" t="str">
            <v>PT05</v>
          </cell>
          <cell r="H32">
            <v>43472</v>
          </cell>
          <cell r="I32" t="str">
            <v>BQL36</v>
          </cell>
          <cell r="J32" t="str">
            <v>Đỗ Thị Sim</v>
          </cell>
          <cell r="K32" t="str">
            <v>Nộp tiền phí dịch vụ T12/2018 CT36B</v>
          </cell>
          <cell r="L32" t="str">
            <v>TM</v>
          </cell>
          <cell r="M32">
            <v>22000000</v>
          </cell>
          <cell r="N32">
            <v>22000000</v>
          </cell>
          <cell r="S32" t="str">
            <v/>
          </cell>
          <cell r="W32" t="str">
            <v>CT36</v>
          </cell>
          <cell r="X32">
            <v>1</v>
          </cell>
          <cell r="Y32" t="str">
            <v>Tiền mặt</v>
          </cell>
        </row>
        <row r="33">
          <cell r="B33">
            <v>22</v>
          </cell>
          <cell r="C33" t="str">
            <v/>
          </cell>
          <cell r="D33" t="str">
            <v/>
          </cell>
          <cell r="E33">
            <v>26</v>
          </cell>
          <cell r="F33" t="str">
            <v>PT</v>
          </cell>
          <cell r="G33" t="str">
            <v>PT06</v>
          </cell>
          <cell r="H33">
            <v>43472</v>
          </cell>
          <cell r="I33" t="str">
            <v>BQL36</v>
          </cell>
          <cell r="J33" t="str">
            <v>Nhâm Gia Quang</v>
          </cell>
          <cell r="K33" t="str">
            <v>Nộp tiền thu phí Dv T12/2018 CT36A</v>
          </cell>
          <cell r="L33" t="str">
            <v>TM</v>
          </cell>
          <cell r="M33">
            <v>14000000</v>
          </cell>
          <cell r="N33">
            <v>14000000</v>
          </cell>
          <cell r="S33" t="str">
            <v/>
          </cell>
          <cell r="W33" t="str">
            <v>CT36</v>
          </cell>
          <cell r="X33">
            <v>1</v>
          </cell>
          <cell r="Y33" t="str">
            <v>Tiền mặt</v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>
            <v>27</v>
          </cell>
          <cell r="F34" t="str">
            <v>PC</v>
          </cell>
          <cell r="G34" t="str">
            <v>PCNB04</v>
          </cell>
          <cell r="H34">
            <v>43472</v>
          </cell>
          <cell r="I34" t="str">
            <v>NGOÀI</v>
          </cell>
          <cell r="J34" t="str">
            <v>Dương Minh Tiến+Đàm Huyền My</v>
          </cell>
          <cell r="K34" t="str">
            <v>TT tiến dặt cọc thẻ từ(A-XMTB0644+AXMB0587)</v>
          </cell>
          <cell r="L34" t="str">
            <v>NB</v>
          </cell>
          <cell r="M34">
            <v>200000</v>
          </cell>
          <cell r="N34">
            <v>200000</v>
          </cell>
          <cell r="S34" t="str">
            <v/>
          </cell>
          <cell r="W34" t="str">
            <v>CT36</v>
          </cell>
          <cell r="X34">
            <v>1</v>
          </cell>
          <cell r="Y34" t="str">
            <v>Nội bộ</v>
          </cell>
        </row>
        <row r="35">
          <cell r="B35">
            <v>23</v>
          </cell>
          <cell r="C35" t="str">
            <v/>
          </cell>
          <cell r="D35" t="str">
            <v/>
          </cell>
          <cell r="E35">
            <v>28</v>
          </cell>
          <cell r="F35" t="str">
            <v>PT</v>
          </cell>
          <cell r="G35" t="str">
            <v>PT07</v>
          </cell>
          <cell r="H35">
            <v>43472</v>
          </cell>
          <cell r="I35" t="str">
            <v>BQL36</v>
          </cell>
          <cell r="J35" t="str">
            <v>Nguyễn Thị Thu Hương</v>
          </cell>
          <cell r="K35" t="str">
            <v>Nộp tiền thu phí Dv T12/2018 A2X2</v>
          </cell>
          <cell r="L35" t="str">
            <v>TM</v>
          </cell>
          <cell r="M35">
            <v>12931000</v>
          </cell>
          <cell r="N35">
            <v>12931000</v>
          </cell>
          <cell r="S35" t="str">
            <v/>
          </cell>
          <cell r="W35" t="str">
            <v>A2X2</v>
          </cell>
          <cell r="X35">
            <v>1</v>
          </cell>
          <cell r="Y35" t="str">
            <v>Tiền mặt</v>
          </cell>
        </row>
        <row r="36">
          <cell r="B36">
            <v>24</v>
          </cell>
          <cell r="C36" t="str">
            <v/>
          </cell>
          <cell r="D36" t="str">
            <v/>
          </cell>
          <cell r="E36">
            <v>29</v>
          </cell>
          <cell r="F36" t="str">
            <v>PC</v>
          </cell>
          <cell r="G36" t="str">
            <v>PC13</v>
          </cell>
          <cell r="H36">
            <v>43472</v>
          </cell>
          <cell r="I36" t="str">
            <v>BQL36</v>
          </cell>
          <cell r="J36" t="str">
            <v>Đỗ Thị Việt Hà</v>
          </cell>
          <cell r="K36" t="str">
            <v>TT tiền điện thoại+internet CT36A+CT36B</v>
          </cell>
          <cell r="L36" t="str">
            <v>TM</v>
          </cell>
          <cell r="M36">
            <v>571000</v>
          </cell>
          <cell r="N36">
            <v>571000</v>
          </cell>
          <cell r="S36" t="str">
            <v/>
          </cell>
          <cell r="W36" t="str">
            <v>CT36</v>
          </cell>
          <cell r="X36">
            <v>1</v>
          </cell>
          <cell r="Y36" t="str">
            <v>Tiền mặt</v>
          </cell>
        </row>
        <row r="37">
          <cell r="B37">
            <v>25</v>
          </cell>
          <cell r="C37" t="str">
            <v/>
          </cell>
          <cell r="D37" t="str">
            <v/>
          </cell>
          <cell r="E37">
            <v>30</v>
          </cell>
          <cell r="F37" t="str">
            <v>PC</v>
          </cell>
          <cell r="G37" t="str">
            <v>PC14</v>
          </cell>
          <cell r="H37">
            <v>43472</v>
          </cell>
          <cell r="I37" t="str">
            <v>BQL36</v>
          </cell>
          <cell r="J37" t="str">
            <v>Lê Văn Toản</v>
          </cell>
          <cell r="K37" t="str">
            <v>Tạm ứng (NGOẠI GIAO)</v>
          </cell>
          <cell r="L37" t="str">
            <v>TM</v>
          </cell>
          <cell r="M37">
            <v>10000000</v>
          </cell>
          <cell r="N37">
            <v>10000000</v>
          </cell>
          <cell r="S37" t="str">
            <v/>
          </cell>
          <cell r="W37" t="str">
            <v>CTY</v>
          </cell>
          <cell r="X37">
            <v>1</v>
          </cell>
          <cell r="Y37" t="str">
            <v>Tiền mặt</v>
          </cell>
        </row>
        <row r="38">
          <cell r="B38">
            <v>26</v>
          </cell>
          <cell r="C38" t="str">
            <v/>
          </cell>
          <cell r="D38" t="str">
            <v/>
          </cell>
          <cell r="E38">
            <v>31</v>
          </cell>
          <cell r="F38" t="str">
            <v>PT</v>
          </cell>
          <cell r="G38" t="str">
            <v>PT08</v>
          </cell>
          <cell r="H38">
            <v>43473</v>
          </cell>
          <cell r="I38" t="str">
            <v>BQL36</v>
          </cell>
          <cell r="J38" t="str">
            <v>Nhâm Gia Quang</v>
          </cell>
          <cell r="K38" t="str">
            <v>Nộp tiền thu phí Dv T12/2018 CT36A</v>
          </cell>
          <cell r="L38" t="str">
            <v>TM</v>
          </cell>
          <cell r="M38">
            <v>17000000</v>
          </cell>
          <cell r="N38">
            <v>17000000</v>
          </cell>
          <cell r="S38" t="str">
            <v/>
          </cell>
          <cell r="W38" t="str">
            <v>CT36</v>
          </cell>
          <cell r="X38">
            <v>1</v>
          </cell>
          <cell r="Y38" t="str">
            <v>Tiền mặt</v>
          </cell>
        </row>
        <row r="39">
          <cell r="B39">
            <v>27</v>
          </cell>
          <cell r="C39" t="str">
            <v/>
          </cell>
          <cell r="D39" t="str">
            <v/>
          </cell>
          <cell r="E39">
            <v>32</v>
          </cell>
          <cell r="F39" t="str">
            <v>PC</v>
          </cell>
          <cell r="G39" t="str">
            <v>PC15</v>
          </cell>
          <cell r="H39">
            <v>43473</v>
          </cell>
          <cell r="I39" t="str">
            <v>BQL36</v>
          </cell>
          <cell r="J39" t="str">
            <v>Nhâm Gia Quang</v>
          </cell>
          <cell r="K39" t="str">
            <v>Chi tiền cho công ty Cổ xây lắp và dich vụ đô thị megarstar( đối trừ tiền gửi NH Vietinbank)</v>
          </cell>
          <cell r="L39" t="str">
            <v>TM</v>
          </cell>
          <cell r="M39">
            <v>27662380</v>
          </cell>
          <cell r="N39">
            <v>27662380</v>
          </cell>
          <cell r="S39" t="str">
            <v/>
          </cell>
          <cell r="W39" t="str">
            <v>CTY</v>
          </cell>
          <cell r="X39">
            <v>1</v>
          </cell>
          <cell r="Y39" t="str">
            <v>Tiền mặt</v>
          </cell>
        </row>
        <row r="40">
          <cell r="B40">
            <v>28</v>
          </cell>
          <cell r="C40" t="str">
            <v/>
          </cell>
          <cell r="D40" t="str">
            <v/>
          </cell>
          <cell r="E40">
            <v>33</v>
          </cell>
          <cell r="F40" t="str">
            <v>PC</v>
          </cell>
          <cell r="G40" t="str">
            <v>PC16</v>
          </cell>
          <cell r="H40">
            <v>43473</v>
          </cell>
          <cell r="I40" t="str">
            <v>BQL36</v>
          </cell>
          <cell r="J40" t="str">
            <v>Nhâm Gia Quang</v>
          </cell>
          <cell r="K40" t="str">
            <v>Chi tiền lương phụ cấp T8/2018 (C2-xuân đỉnh)</v>
          </cell>
          <cell r="L40" t="str">
            <v>TM</v>
          </cell>
          <cell r="M40">
            <v>11537037</v>
          </cell>
          <cell r="N40">
            <v>11537037</v>
          </cell>
          <cell r="S40" t="str">
            <v/>
          </cell>
          <cell r="W40" t="str">
            <v>CTY</v>
          </cell>
          <cell r="X40">
            <v>1</v>
          </cell>
          <cell r="Y40" t="str">
            <v>Tiền mặt</v>
          </cell>
        </row>
        <row r="41">
          <cell r="B41">
            <v>29</v>
          </cell>
          <cell r="C41" t="str">
            <v/>
          </cell>
          <cell r="D41" t="str">
            <v/>
          </cell>
          <cell r="E41">
            <v>34</v>
          </cell>
          <cell r="F41" t="str">
            <v>PT</v>
          </cell>
          <cell r="G41" t="str">
            <v>PT09</v>
          </cell>
          <cell r="H41">
            <v>43473</v>
          </cell>
          <cell r="I41" t="str">
            <v>BQL36</v>
          </cell>
          <cell r="J41" t="str">
            <v>Nhâm Gia Quang</v>
          </cell>
          <cell r="K41" t="str">
            <v>Thu tiền đóng BHXH Quách Minh Tâm Quý IV ( C2-Xuân Đỉnh trả)</v>
          </cell>
          <cell r="L41" t="str">
            <v>TM</v>
          </cell>
          <cell r="M41">
            <v>4152135</v>
          </cell>
          <cell r="N41">
            <v>4152135</v>
          </cell>
          <cell r="S41" t="str">
            <v/>
          </cell>
          <cell r="W41" t="str">
            <v>CTY</v>
          </cell>
          <cell r="X41">
            <v>1</v>
          </cell>
          <cell r="Y41" t="str">
            <v>Tiền mặt</v>
          </cell>
        </row>
        <row r="42">
          <cell r="B42">
            <v>30</v>
          </cell>
          <cell r="C42" t="str">
            <v/>
          </cell>
          <cell r="D42" t="str">
            <v/>
          </cell>
          <cell r="E42">
            <v>35</v>
          </cell>
          <cell r="F42" t="str">
            <v>PC</v>
          </cell>
          <cell r="G42" t="str">
            <v>PC17</v>
          </cell>
          <cell r="H42">
            <v>43473</v>
          </cell>
          <cell r="I42" t="str">
            <v>BQL36</v>
          </cell>
          <cell r="J42" t="str">
            <v>Nhâm Gia Quang</v>
          </cell>
          <cell r="K42" t="str">
            <v>Chi tiền  thuê đầu vào Quý IV Tân Phong cho C2 Xuân Đỉnh</v>
          </cell>
          <cell r="L42" t="str">
            <v>TM</v>
          </cell>
          <cell r="M42">
            <v>8304280</v>
          </cell>
          <cell r="N42">
            <v>8304280</v>
          </cell>
          <cell r="S42" t="str">
            <v/>
          </cell>
          <cell r="W42" t="str">
            <v>CTY</v>
          </cell>
          <cell r="X42">
            <v>1</v>
          </cell>
          <cell r="Y42" t="str">
            <v>Tiền mặt</v>
          </cell>
        </row>
        <row r="43">
          <cell r="B43">
            <v>31</v>
          </cell>
          <cell r="C43" t="str">
            <v/>
          </cell>
          <cell r="D43" t="str">
            <v/>
          </cell>
          <cell r="E43">
            <v>36</v>
          </cell>
          <cell r="F43" t="str">
            <v>PC</v>
          </cell>
          <cell r="G43" t="str">
            <v>PC18</v>
          </cell>
          <cell r="H43">
            <v>43474</v>
          </cell>
          <cell r="I43" t="str">
            <v>BQL36</v>
          </cell>
          <cell r="J43" t="str">
            <v>Nhâm Gia Quang</v>
          </cell>
          <cell r="K43" t="str">
            <v>Chi tiền viếng đám tang  cư dân CT36A</v>
          </cell>
          <cell r="L43" t="str">
            <v>TM</v>
          </cell>
          <cell r="M43">
            <v>800000</v>
          </cell>
          <cell r="N43">
            <v>800000</v>
          </cell>
          <cell r="S43" t="str">
            <v/>
          </cell>
          <cell r="W43" t="str">
            <v>CTY</v>
          </cell>
          <cell r="X43">
            <v>1</v>
          </cell>
          <cell r="Y43" t="str">
            <v>Tiền mặt</v>
          </cell>
        </row>
        <row r="44">
          <cell r="B44">
            <v>32</v>
          </cell>
          <cell r="C44" t="str">
            <v/>
          </cell>
          <cell r="D44" t="str">
            <v/>
          </cell>
          <cell r="E44">
            <v>37</v>
          </cell>
          <cell r="F44" t="str">
            <v>PC</v>
          </cell>
          <cell r="G44" t="str">
            <v>PC19</v>
          </cell>
          <cell r="H44">
            <v>43474</v>
          </cell>
          <cell r="I44" t="str">
            <v>BQL36</v>
          </cell>
          <cell r="J44" t="str">
            <v>Nhâm Gia Quang</v>
          </cell>
          <cell r="K44" t="str">
            <v>Chi  tiền CA (CĐTư)</v>
          </cell>
          <cell r="L44" t="str">
            <v>TM</v>
          </cell>
          <cell r="M44">
            <v>5000000</v>
          </cell>
          <cell r="N44">
            <v>5000000</v>
          </cell>
          <cell r="S44" t="str">
            <v/>
          </cell>
          <cell r="W44" t="str">
            <v>CTY</v>
          </cell>
          <cell r="X44">
            <v>1</v>
          </cell>
          <cell r="Y44" t="str">
            <v>Tiền mặt</v>
          </cell>
        </row>
        <row r="45">
          <cell r="B45">
            <v>33</v>
          </cell>
          <cell r="C45" t="str">
            <v/>
          </cell>
          <cell r="D45" t="str">
            <v/>
          </cell>
          <cell r="E45">
            <v>38</v>
          </cell>
          <cell r="F45" t="str">
            <v>PC</v>
          </cell>
          <cell r="G45" t="str">
            <v>PC20</v>
          </cell>
          <cell r="H45">
            <v>43474</v>
          </cell>
          <cell r="I45" t="str">
            <v>BQL36</v>
          </cell>
          <cell r="J45" t="str">
            <v>Nhâm Gia Thắng</v>
          </cell>
          <cell r="K45" t="str">
            <v>TT tiền làm dấu CV đến, CV đi, sao y bản chính</v>
          </cell>
          <cell r="L45" t="str">
            <v>TM</v>
          </cell>
          <cell r="M45">
            <v>300000</v>
          </cell>
          <cell r="N45">
            <v>300000</v>
          </cell>
          <cell r="S45" t="str">
            <v/>
          </cell>
          <cell r="W45" t="str">
            <v>CTY</v>
          </cell>
          <cell r="X45">
            <v>1</v>
          </cell>
          <cell r="Y45" t="str">
            <v>Tiền mặt</v>
          </cell>
        </row>
        <row r="46">
          <cell r="B46">
            <v>34</v>
          </cell>
          <cell r="C46" t="str">
            <v/>
          </cell>
          <cell r="D46" t="str">
            <v/>
          </cell>
          <cell r="E46">
            <v>39</v>
          </cell>
          <cell r="F46" t="str">
            <v>PT</v>
          </cell>
          <cell r="G46" t="str">
            <v>PT10</v>
          </cell>
          <cell r="H46">
            <v>43474</v>
          </cell>
          <cell r="I46" t="str">
            <v>BQL36</v>
          </cell>
          <cell r="J46" t="str">
            <v>Nhâm Gia Quang</v>
          </cell>
          <cell r="K46" t="str">
            <v>Nộp tiền thu phí Dv T12/2018 CT36A</v>
          </cell>
          <cell r="L46" t="str">
            <v>TM</v>
          </cell>
          <cell r="M46">
            <v>11200000</v>
          </cell>
          <cell r="N46">
            <v>11200000</v>
          </cell>
          <cell r="S46" t="str">
            <v/>
          </cell>
          <cell r="W46" t="str">
            <v>CT36</v>
          </cell>
          <cell r="X46">
            <v>1</v>
          </cell>
          <cell r="Y46" t="str">
            <v>Tiền mặt</v>
          </cell>
        </row>
        <row r="47">
          <cell r="B47">
            <v>35</v>
          </cell>
          <cell r="C47" t="str">
            <v/>
          </cell>
          <cell r="D47" t="str">
            <v/>
          </cell>
          <cell r="E47">
            <v>40</v>
          </cell>
          <cell r="F47" t="str">
            <v>PT</v>
          </cell>
          <cell r="G47" t="str">
            <v>PT11</v>
          </cell>
          <cell r="H47">
            <v>43474</v>
          </cell>
          <cell r="I47" t="str">
            <v>BQL36</v>
          </cell>
          <cell r="J47" t="str">
            <v>Đỗ Thị Sim</v>
          </cell>
          <cell r="K47" t="str">
            <v>Nộp tiền thu phí Dv T12/2018 CT36B</v>
          </cell>
          <cell r="L47" t="str">
            <v>TM</v>
          </cell>
          <cell r="M47">
            <v>25000000</v>
          </cell>
          <cell r="N47">
            <v>25000000</v>
          </cell>
          <cell r="S47" t="str">
            <v/>
          </cell>
          <cell r="W47" t="str">
            <v>CT36</v>
          </cell>
          <cell r="X47">
            <v>1</v>
          </cell>
          <cell r="Y47" t="str">
            <v>Tiền mặt</v>
          </cell>
        </row>
        <row r="48">
          <cell r="B48">
            <v>36</v>
          </cell>
          <cell r="C48" t="str">
            <v/>
          </cell>
          <cell r="D48" t="str">
            <v/>
          </cell>
          <cell r="E48">
            <v>41</v>
          </cell>
          <cell r="F48" t="str">
            <v>PT</v>
          </cell>
          <cell r="G48" t="str">
            <v>PT12</v>
          </cell>
          <cell r="H48">
            <v>43474</v>
          </cell>
          <cell r="I48" t="str">
            <v>BQL36</v>
          </cell>
          <cell r="J48" t="str">
            <v>Nhâm Gia Quang</v>
          </cell>
          <cell r="K48" t="str">
            <v>Nộp tiền thu phí Dv T12/2018 CT36A</v>
          </cell>
          <cell r="L48" t="str">
            <v>TM</v>
          </cell>
          <cell r="M48">
            <v>12000000</v>
          </cell>
          <cell r="N48">
            <v>12000000</v>
          </cell>
          <cell r="S48" t="str">
            <v/>
          </cell>
          <cell r="W48" t="str">
            <v>CT36</v>
          </cell>
          <cell r="X48">
            <v>1</v>
          </cell>
          <cell r="Y48" t="str">
            <v>Tiền mặt</v>
          </cell>
        </row>
        <row r="49">
          <cell r="B49" t="str">
            <v/>
          </cell>
          <cell r="C49">
            <v>5</v>
          </cell>
          <cell r="D49" t="str">
            <v>DC</v>
          </cell>
          <cell r="E49">
            <v>42</v>
          </cell>
          <cell r="F49" t="str">
            <v>PT</v>
          </cell>
          <cell r="G49" t="str">
            <v>PTNB01</v>
          </cell>
          <cell r="H49">
            <v>43467</v>
          </cell>
          <cell r="I49" t="str">
            <v>NGOÀI</v>
          </cell>
          <cell r="J49" t="str">
            <v>Vũ Thị Hòa</v>
          </cell>
          <cell r="K49" t="str">
            <v>Thu tiền thẻ từ +phí gửi xe T1/2019+ĐC</v>
          </cell>
          <cell r="L49" t="str">
            <v>NB</v>
          </cell>
          <cell r="M49">
            <v>230000</v>
          </cell>
          <cell r="O49">
            <v>50000</v>
          </cell>
          <cell r="P49">
            <v>100000</v>
          </cell>
          <cell r="Q49">
            <v>80000</v>
          </cell>
          <cell r="R49" t="str">
            <v>XMA</v>
          </cell>
          <cell r="S49" t="str">
            <v>Xe máy</v>
          </cell>
          <cell r="T49">
            <v>1</v>
          </cell>
          <cell r="U49" t="str">
            <v>TMA0927</v>
          </cell>
          <cell r="V49" t="str">
            <v>29Y8-5223</v>
          </cell>
          <cell r="W49" t="str">
            <v>PS T1/2019</v>
          </cell>
          <cell r="X49">
            <v>1</v>
          </cell>
          <cell r="Y49" t="str">
            <v>Nội bộ</v>
          </cell>
        </row>
        <row r="50">
          <cell r="B50" t="str">
            <v/>
          </cell>
          <cell r="C50" t="str">
            <v/>
          </cell>
          <cell r="D50" t="str">
            <v/>
          </cell>
          <cell r="E50">
            <v>43</v>
          </cell>
          <cell r="F50" t="str">
            <v>PT</v>
          </cell>
          <cell r="G50" t="str">
            <v>PTNB02</v>
          </cell>
          <cell r="H50">
            <v>43468</v>
          </cell>
          <cell r="I50" t="str">
            <v>NGOÀI</v>
          </cell>
          <cell r="J50" t="str">
            <v>Cao Đức Dương</v>
          </cell>
          <cell r="K50" t="str">
            <v>Thu tiền phí gửi xe T1/2018</v>
          </cell>
          <cell r="L50" t="str">
            <v>NB</v>
          </cell>
          <cell r="M50">
            <v>80000</v>
          </cell>
          <cell r="Q50">
            <v>80000</v>
          </cell>
          <cell r="R50" t="str">
            <v>XMA</v>
          </cell>
          <cell r="S50" t="str">
            <v>Xe máy</v>
          </cell>
          <cell r="U50" t="str">
            <v>TMA0565</v>
          </cell>
          <cell r="V50" t="str">
            <v>34P1-06935</v>
          </cell>
          <cell r="W50" t="str">
            <v>PS T1/2019</v>
          </cell>
          <cell r="X50">
            <v>1</v>
          </cell>
          <cell r="Y50" t="str">
            <v>Nội bộ</v>
          </cell>
        </row>
        <row r="51">
          <cell r="B51" t="str">
            <v/>
          </cell>
          <cell r="C51" t="str">
            <v/>
          </cell>
          <cell r="D51" t="str">
            <v/>
          </cell>
          <cell r="E51">
            <v>44</v>
          </cell>
          <cell r="F51" t="str">
            <v>PT</v>
          </cell>
          <cell r="G51" t="str">
            <v>PTNB03</v>
          </cell>
          <cell r="H51">
            <v>43468</v>
          </cell>
          <cell r="I51" t="str">
            <v>NGOÀI</v>
          </cell>
          <cell r="J51" t="str">
            <v>Vũ Việt hoàng</v>
          </cell>
          <cell r="K51" t="str">
            <v>Thu tiền phí gửi xe T1/2018</v>
          </cell>
          <cell r="L51" t="str">
            <v>NB</v>
          </cell>
          <cell r="M51">
            <v>80000</v>
          </cell>
          <cell r="Q51">
            <v>80000</v>
          </cell>
          <cell r="R51" t="str">
            <v>XMA</v>
          </cell>
          <cell r="S51" t="str">
            <v>Xe máy</v>
          </cell>
          <cell r="U51" t="str">
            <v>TMA0610</v>
          </cell>
          <cell r="V51" t="str">
            <v>34B4-06754</v>
          </cell>
          <cell r="W51" t="str">
            <v>PS T1/2019</v>
          </cell>
          <cell r="X51">
            <v>1</v>
          </cell>
          <cell r="Y51" t="str">
            <v>Nội bộ</v>
          </cell>
        </row>
        <row r="52">
          <cell r="B52" t="str">
            <v/>
          </cell>
          <cell r="C52">
            <v>6</v>
          </cell>
          <cell r="D52" t="str">
            <v>DC</v>
          </cell>
          <cell r="E52">
            <v>45</v>
          </cell>
          <cell r="F52" t="str">
            <v>PT</v>
          </cell>
          <cell r="G52" t="str">
            <v>PTNB04</v>
          </cell>
          <cell r="H52">
            <v>43468</v>
          </cell>
          <cell r="I52" t="str">
            <v>NGOÀI</v>
          </cell>
          <cell r="J52" t="str">
            <v>Nguyễn Văn Nam</v>
          </cell>
          <cell r="K52" t="str">
            <v>Thu tiền thẻ từ +phí gửi xe T1/2019+ĐC</v>
          </cell>
          <cell r="L52" t="str">
            <v>NB</v>
          </cell>
          <cell r="M52">
            <v>230000</v>
          </cell>
          <cell r="O52">
            <v>50000</v>
          </cell>
          <cell r="P52">
            <v>100000</v>
          </cell>
          <cell r="Q52">
            <v>80000</v>
          </cell>
          <cell r="R52" t="str">
            <v>XMA</v>
          </cell>
          <cell r="S52" t="str">
            <v>Xe máy</v>
          </cell>
          <cell r="T52">
            <v>1</v>
          </cell>
          <cell r="U52" t="str">
            <v>TMA0983</v>
          </cell>
          <cell r="V52" t="str">
            <v>34B3-20452</v>
          </cell>
          <cell r="W52" t="str">
            <v>PS T1/2019</v>
          </cell>
          <cell r="X52">
            <v>1</v>
          </cell>
          <cell r="Y52" t="str">
            <v>Nội bộ</v>
          </cell>
        </row>
        <row r="53">
          <cell r="B53" t="str">
            <v/>
          </cell>
          <cell r="C53">
            <v>7</v>
          </cell>
          <cell r="D53" t="str">
            <v>DC</v>
          </cell>
          <cell r="E53">
            <v>46</v>
          </cell>
          <cell r="F53" t="str">
            <v>PT</v>
          </cell>
          <cell r="G53" t="str">
            <v>PTNB05</v>
          </cell>
          <cell r="H53">
            <v>43468</v>
          </cell>
          <cell r="I53" t="str">
            <v>NGOÀI</v>
          </cell>
          <cell r="J53" t="str">
            <v>Nguyễn Quang Ninh</v>
          </cell>
          <cell r="K53" t="str">
            <v>Thu tiền thẻ từ +phí gửi xe T1/2019+ĐC</v>
          </cell>
          <cell r="L53" t="str">
            <v>NB</v>
          </cell>
          <cell r="M53">
            <v>230000</v>
          </cell>
          <cell r="O53">
            <v>50000</v>
          </cell>
          <cell r="P53">
            <v>100000</v>
          </cell>
          <cell r="Q53">
            <v>80000</v>
          </cell>
          <cell r="R53" t="str">
            <v>XMA</v>
          </cell>
          <cell r="S53" t="str">
            <v>Xe máy</v>
          </cell>
          <cell r="T53">
            <v>1</v>
          </cell>
          <cell r="U53" t="str">
            <v>TMA0959</v>
          </cell>
          <cell r="V53" t="str">
            <v>34D1-36866</v>
          </cell>
          <cell r="W53" t="str">
            <v>PS T1/2019</v>
          </cell>
          <cell r="X53">
            <v>1</v>
          </cell>
          <cell r="Y53" t="str">
            <v>Nội bộ</v>
          </cell>
        </row>
        <row r="54">
          <cell r="B54" t="str">
            <v/>
          </cell>
          <cell r="C54" t="str">
            <v/>
          </cell>
          <cell r="D54" t="str">
            <v/>
          </cell>
          <cell r="E54">
            <v>47</v>
          </cell>
          <cell r="F54" t="str">
            <v>PT</v>
          </cell>
          <cell r="G54" t="str">
            <v>PTNB06</v>
          </cell>
          <cell r="H54">
            <v>43468</v>
          </cell>
          <cell r="I54" t="str">
            <v>NGOÀI</v>
          </cell>
          <cell r="J54" t="str">
            <v>Nguyễn Thị Đông</v>
          </cell>
          <cell r="K54" t="str">
            <v>Thu tiền phí gửi xe T1/2018</v>
          </cell>
          <cell r="L54" t="str">
            <v>NB</v>
          </cell>
          <cell r="M54">
            <v>80000</v>
          </cell>
          <cell r="Q54">
            <v>80000</v>
          </cell>
          <cell r="R54" t="str">
            <v>XMA</v>
          </cell>
          <cell r="S54" t="str">
            <v>Xe máy</v>
          </cell>
          <cell r="U54" t="str">
            <v>TMA0766</v>
          </cell>
          <cell r="V54" t="str">
            <v>37N8-0194</v>
          </cell>
          <cell r="W54" t="str">
            <v>PS T1/2019</v>
          </cell>
          <cell r="X54">
            <v>1</v>
          </cell>
          <cell r="Y54" t="str">
            <v>Nội bộ</v>
          </cell>
        </row>
        <row r="55">
          <cell r="B55" t="str">
            <v/>
          </cell>
          <cell r="C55" t="str">
            <v/>
          </cell>
          <cell r="D55" t="str">
            <v/>
          </cell>
          <cell r="E55">
            <v>48</v>
          </cell>
          <cell r="F55" t="str">
            <v>PT</v>
          </cell>
          <cell r="G55" t="str">
            <v>PTNB07</v>
          </cell>
          <cell r="H55">
            <v>43471</v>
          </cell>
          <cell r="I55" t="str">
            <v>NGOÀI</v>
          </cell>
          <cell r="J55" t="str">
            <v>Nguyễn văn Nghĩa</v>
          </cell>
          <cell r="K55" t="str">
            <v>Thu tiền phí gửi xe T1/2018</v>
          </cell>
          <cell r="L55" t="str">
            <v>NB</v>
          </cell>
          <cell r="M55">
            <v>80000</v>
          </cell>
          <cell r="Q55">
            <v>80000</v>
          </cell>
          <cell r="R55" t="str">
            <v>XMA</v>
          </cell>
          <cell r="S55" t="str">
            <v>Xe máy</v>
          </cell>
          <cell r="U55" t="str">
            <v>TMA0808</v>
          </cell>
          <cell r="V55" t="str">
            <v>29Y7-43362</v>
          </cell>
          <cell r="W55" t="str">
            <v>PS T1/2019</v>
          </cell>
          <cell r="X55">
            <v>1</v>
          </cell>
          <cell r="Y55" t="str">
            <v>Nội bộ</v>
          </cell>
        </row>
        <row r="56">
          <cell r="B56" t="str">
            <v/>
          </cell>
          <cell r="C56">
            <v>8</v>
          </cell>
          <cell r="D56" t="str">
            <v>DC</v>
          </cell>
          <cell r="E56">
            <v>49</v>
          </cell>
          <cell r="F56" t="str">
            <v>PT</v>
          </cell>
          <cell r="G56" t="str">
            <v>PTNB08</v>
          </cell>
          <cell r="H56">
            <v>43471</v>
          </cell>
          <cell r="I56">
            <v>1105</v>
          </cell>
          <cell r="J56" t="str">
            <v>Tô Quốc Tuấn</v>
          </cell>
          <cell r="K56" t="str">
            <v>Thu tiền thẻ từ +phí gửi xe T1/2019+ĐC</v>
          </cell>
          <cell r="L56" t="str">
            <v>NB</v>
          </cell>
          <cell r="M56">
            <v>480000</v>
          </cell>
          <cell r="O56">
            <v>100000</v>
          </cell>
          <cell r="P56">
            <v>200000</v>
          </cell>
          <cell r="Q56">
            <v>180000</v>
          </cell>
          <cell r="R56" t="str">
            <v>XMA</v>
          </cell>
          <cell r="S56" t="str">
            <v>Xe máy</v>
          </cell>
          <cell r="T56">
            <v>2</v>
          </cell>
          <cell r="U56" t="str">
            <v>TMA0986</v>
          </cell>
          <cell r="V56" t="str">
            <v>18G1-320.41</v>
          </cell>
          <cell r="W56" t="str">
            <v>PS T1/2019</v>
          </cell>
          <cell r="X56">
            <v>1</v>
          </cell>
          <cell r="Y56" t="str">
            <v>Nội bộ</v>
          </cell>
        </row>
        <row r="57">
          <cell r="B57" t="str">
            <v/>
          </cell>
          <cell r="C57" t="str">
            <v/>
          </cell>
          <cell r="D57" t="str">
            <v/>
          </cell>
          <cell r="E57">
            <v>50</v>
          </cell>
          <cell r="F57" t="str">
            <v>PT</v>
          </cell>
          <cell r="G57" t="str">
            <v>PTNB09</v>
          </cell>
          <cell r="H57">
            <v>43471</v>
          </cell>
          <cell r="I57">
            <v>1106</v>
          </cell>
          <cell r="J57" t="str">
            <v>Phan Thị Thanh Hương</v>
          </cell>
          <cell r="K57" t="str">
            <v>Thu tiền thẻ từ thang máy</v>
          </cell>
          <cell r="L57" t="str">
            <v>NB</v>
          </cell>
          <cell r="M57">
            <v>50000</v>
          </cell>
          <cell r="O57">
            <v>50000</v>
          </cell>
          <cell r="R57" t="str">
            <v>TMA</v>
          </cell>
          <cell r="S57" t="str">
            <v>Thang máy</v>
          </cell>
          <cell r="T57">
            <v>1</v>
          </cell>
          <cell r="U57" t="str">
            <v>TMA0984</v>
          </cell>
          <cell r="W57" t="str">
            <v>PS T1/2019</v>
          </cell>
          <cell r="X57">
            <v>1</v>
          </cell>
          <cell r="Y57" t="str">
            <v>Nội bộ</v>
          </cell>
        </row>
        <row r="58">
          <cell r="B58" t="str">
            <v/>
          </cell>
          <cell r="C58" t="str">
            <v/>
          </cell>
          <cell r="D58" t="str">
            <v/>
          </cell>
          <cell r="E58">
            <v>51</v>
          </cell>
          <cell r="F58" t="str">
            <v>PT</v>
          </cell>
          <cell r="G58" t="str">
            <v>PTNB10</v>
          </cell>
          <cell r="H58">
            <v>43473</v>
          </cell>
          <cell r="I58" t="str">
            <v>NGOÀI</v>
          </cell>
          <cell r="J58" t="str">
            <v>Mai Thị  Hà Trang</v>
          </cell>
          <cell r="K58" t="str">
            <v>Thu tiền làm lại thẻ từ xe máy</v>
          </cell>
          <cell r="L58" t="str">
            <v>NB</v>
          </cell>
          <cell r="M58">
            <v>1000000</v>
          </cell>
          <cell r="O58">
            <v>1000000</v>
          </cell>
          <cell r="R58" t="str">
            <v>XMA</v>
          </cell>
          <cell r="S58" t="str">
            <v>Xe máy</v>
          </cell>
          <cell r="T58">
            <v>1</v>
          </cell>
          <cell r="U58" t="str">
            <v>TMA0987</v>
          </cell>
          <cell r="V58" t="str">
            <v>36R1-3171</v>
          </cell>
          <cell r="W58" t="str">
            <v>Làm lại thẻ</v>
          </cell>
          <cell r="X58">
            <v>1</v>
          </cell>
          <cell r="Y58" t="str">
            <v>Nội bộ</v>
          </cell>
        </row>
        <row r="59">
          <cell r="B59" t="str">
            <v/>
          </cell>
          <cell r="C59" t="str">
            <v/>
          </cell>
          <cell r="D59" t="str">
            <v/>
          </cell>
          <cell r="E59">
            <v>52</v>
          </cell>
          <cell r="F59" t="str">
            <v>PT</v>
          </cell>
          <cell r="G59" t="str">
            <v>PTNB11</v>
          </cell>
          <cell r="H59">
            <v>43473</v>
          </cell>
          <cell r="I59">
            <v>1612</v>
          </cell>
          <cell r="J59" t="str">
            <v>Phạm Thị Bích Nguyệt</v>
          </cell>
          <cell r="K59" t="str">
            <v>Làm thẻ mới</v>
          </cell>
          <cell r="L59" t="str">
            <v>NB</v>
          </cell>
          <cell r="M59">
            <v>80000</v>
          </cell>
          <cell r="Q59">
            <v>80000</v>
          </cell>
          <cell r="R59" t="str">
            <v>XMA</v>
          </cell>
          <cell r="S59" t="str">
            <v>Xe máy</v>
          </cell>
          <cell r="T59">
            <v>1</v>
          </cell>
          <cell r="U59" t="str">
            <v>TMA0979</v>
          </cell>
          <cell r="V59" t="str">
            <v>35Y1-03046</v>
          </cell>
          <cell r="W59" t="str">
            <v>PS T1/2019</v>
          </cell>
          <cell r="X59">
            <v>1</v>
          </cell>
          <cell r="Y59" t="str">
            <v>Nội bộ</v>
          </cell>
        </row>
        <row r="60">
          <cell r="B60" t="str">
            <v/>
          </cell>
          <cell r="C60" t="str">
            <v/>
          </cell>
          <cell r="D60" t="str">
            <v/>
          </cell>
          <cell r="E60">
            <v>53</v>
          </cell>
          <cell r="F60" t="str">
            <v>PT</v>
          </cell>
          <cell r="G60" t="str">
            <v>PTNB12</v>
          </cell>
          <cell r="H60">
            <v>43474</v>
          </cell>
          <cell r="I60">
            <v>2309</v>
          </cell>
          <cell r="J60" t="str">
            <v>Trần Ngọc Quỳnh</v>
          </cell>
          <cell r="K60" t="str">
            <v>Thu tiền thẻ từ thang máy</v>
          </cell>
          <cell r="L60" t="str">
            <v>NB</v>
          </cell>
          <cell r="M60">
            <v>50000</v>
          </cell>
          <cell r="O60">
            <v>50000</v>
          </cell>
          <cell r="R60" t="str">
            <v>TMA</v>
          </cell>
          <cell r="S60" t="str">
            <v>Thang máy</v>
          </cell>
          <cell r="T60">
            <v>1</v>
          </cell>
          <cell r="U60" t="str">
            <v>TMA0982</v>
          </cell>
          <cell r="W60" t="str">
            <v>PS T1/2019</v>
          </cell>
          <cell r="X60">
            <v>1</v>
          </cell>
          <cell r="Y60" t="str">
            <v>Nội bộ</v>
          </cell>
        </row>
        <row r="61">
          <cell r="B61">
            <v>37</v>
          </cell>
          <cell r="C61" t="str">
            <v/>
          </cell>
          <cell r="D61" t="str">
            <v/>
          </cell>
          <cell r="E61">
            <v>54</v>
          </cell>
          <cell r="F61" t="str">
            <v>PC</v>
          </cell>
          <cell r="G61" t="str">
            <v>PC21</v>
          </cell>
          <cell r="H61">
            <v>43474</v>
          </cell>
          <cell r="I61" t="str">
            <v>BQL36</v>
          </cell>
          <cell r="J61" t="str">
            <v>Nguyễn Thị Thu Hương</v>
          </cell>
          <cell r="K61" t="str">
            <v>TT tiền lương T12/2018( Nguyễn Thị Thu Hương)</v>
          </cell>
          <cell r="L61" t="str">
            <v>TM</v>
          </cell>
          <cell r="M61">
            <v>5000000</v>
          </cell>
          <cell r="O61">
            <v>5000000</v>
          </cell>
          <cell r="S61" t="str">
            <v/>
          </cell>
          <cell r="W61" t="str">
            <v>A2X2</v>
          </cell>
          <cell r="X61">
            <v>1</v>
          </cell>
          <cell r="Y61" t="str">
            <v>Tiền mặt</v>
          </cell>
        </row>
        <row r="62">
          <cell r="B62">
            <v>38</v>
          </cell>
          <cell r="C62" t="str">
            <v/>
          </cell>
          <cell r="D62" t="str">
            <v/>
          </cell>
          <cell r="E62">
            <v>55</v>
          </cell>
          <cell r="F62" t="str">
            <v>PC</v>
          </cell>
          <cell r="G62" t="str">
            <v>PC22</v>
          </cell>
          <cell r="H62">
            <v>43474</v>
          </cell>
          <cell r="I62" t="str">
            <v>BQL36</v>
          </cell>
          <cell r="J62" t="str">
            <v>Nguyễn Thị Thu Hương</v>
          </cell>
          <cell r="K62" t="str">
            <v>TT tiền mua túi nilon đựng rác A2X2</v>
          </cell>
          <cell r="L62" t="str">
            <v>TM</v>
          </cell>
          <cell r="M62">
            <v>35000</v>
          </cell>
          <cell r="O62">
            <v>35000</v>
          </cell>
          <cell r="S62" t="str">
            <v/>
          </cell>
          <cell r="W62" t="str">
            <v>A2X2</v>
          </cell>
          <cell r="X62">
            <v>1</v>
          </cell>
          <cell r="Y62" t="str">
            <v>Tiền mặt</v>
          </cell>
        </row>
        <row r="63">
          <cell r="B63">
            <v>39</v>
          </cell>
          <cell r="C63" t="str">
            <v/>
          </cell>
          <cell r="D63" t="str">
            <v/>
          </cell>
          <cell r="E63">
            <v>56</v>
          </cell>
          <cell r="F63" t="str">
            <v>PT</v>
          </cell>
          <cell r="G63" t="str">
            <v>PT13</v>
          </cell>
          <cell r="H63">
            <v>43474</v>
          </cell>
          <cell r="I63" t="str">
            <v>BQL36</v>
          </cell>
          <cell r="J63" t="str">
            <v>Đỗ Thị Sim</v>
          </cell>
          <cell r="K63" t="str">
            <v>Nộp tiền phí DV T12/2018 CT36B</v>
          </cell>
          <cell r="L63" t="str">
            <v>TM</v>
          </cell>
          <cell r="M63">
            <v>15000000</v>
          </cell>
          <cell r="N63">
            <v>15000000</v>
          </cell>
          <cell r="S63" t="str">
            <v/>
          </cell>
          <cell r="W63" t="str">
            <v>CT36</v>
          </cell>
          <cell r="X63">
            <v>1</v>
          </cell>
          <cell r="Y63" t="str">
            <v>Tiền mặt</v>
          </cell>
        </row>
        <row r="64">
          <cell r="B64">
            <v>40</v>
          </cell>
          <cell r="C64" t="str">
            <v/>
          </cell>
          <cell r="D64" t="str">
            <v/>
          </cell>
          <cell r="E64">
            <v>57</v>
          </cell>
          <cell r="F64" t="str">
            <v>PC</v>
          </cell>
          <cell r="G64" t="str">
            <v>PC23</v>
          </cell>
          <cell r="H64">
            <v>43110</v>
          </cell>
          <cell r="I64" t="str">
            <v>BQL36</v>
          </cell>
          <cell r="J64" t="str">
            <v>Lê Văn Toản</v>
          </cell>
          <cell r="K64" t="str">
            <v>TT Tiền lương T12/2018(Lê Văn Toản)</v>
          </cell>
          <cell r="L64" t="str">
            <v>TM</v>
          </cell>
          <cell r="M64">
            <v>11500000</v>
          </cell>
          <cell r="N64">
            <v>11500000</v>
          </cell>
          <cell r="S64" t="str">
            <v/>
          </cell>
          <cell r="W64" t="str">
            <v>CTY</v>
          </cell>
          <cell r="X64">
            <v>1</v>
          </cell>
          <cell r="Y64" t="str">
            <v>Tiền mặt</v>
          </cell>
        </row>
        <row r="65">
          <cell r="B65">
            <v>41</v>
          </cell>
          <cell r="C65" t="str">
            <v/>
          </cell>
          <cell r="D65" t="str">
            <v/>
          </cell>
          <cell r="E65">
            <v>58</v>
          </cell>
          <cell r="F65" t="str">
            <v>PC</v>
          </cell>
          <cell r="G65" t="str">
            <v>PC24</v>
          </cell>
          <cell r="H65">
            <v>43110</v>
          </cell>
          <cell r="I65" t="str">
            <v>BQL36</v>
          </cell>
          <cell r="J65" t="str">
            <v>Nguyễn Tăng Ba</v>
          </cell>
          <cell r="K65" t="str">
            <v>Tạm ứng lương T12/2018</v>
          </cell>
          <cell r="L65" t="str">
            <v>TM</v>
          </cell>
          <cell r="M65">
            <v>5000000</v>
          </cell>
          <cell r="N65">
            <v>5000000</v>
          </cell>
          <cell r="S65" t="str">
            <v/>
          </cell>
          <cell r="W65" t="str">
            <v>CTY</v>
          </cell>
          <cell r="X65">
            <v>1</v>
          </cell>
          <cell r="Y65" t="str">
            <v>Tiền mặt</v>
          </cell>
        </row>
        <row r="66">
          <cell r="B66">
            <v>42</v>
          </cell>
          <cell r="C66" t="str">
            <v/>
          </cell>
          <cell r="D66" t="str">
            <v/>
          </cell>
          <cell r="E66">
            <v>59</v>
          </cell>
          <cell r="F66" t="str">
            <v>PC</v>
          </cell>
          <cell r="G66" t="str">
            <v>PC25</v>
          </cell>
          <cell r="H66">
            <v>43110</v>
          </cell>
          <cell r="I66" t="str">
            <v>BQL36</v>
          </cell>
          <cell r="J66" t="str">
            <v>Lê Văn Chiến</v>
          </cell>
          <cell r="K66" t="str">
            <v>TT tiền mua USB+phô tô tài liệu+đổ mực máy in+trống máy in</v>
          </cell>
          <cell r="L66" t="str">
            <v>TM</v>
          </cell>
          <cell r="M66">
            <v>365000</v>
          </cell>
          <cell r="N66">
            <v>365000</v>
          </cell>
          <cell r="S66" t="str">
            <v/>
          </cell>
          <cell r="W66" t="str">
            <v>CTY</v>
          </cell>
          <cell r="X66">
            <v>1</v>
          </cell>
          <cell r="Y66" t="str">
            <v>Tiền mặt</v>
          </cell>
        </row>
        <row r="67">
          <cell r="B67">
            <v>43</v>
          </cell>
          <cell r="C67" t="str">
            <v/>
          </cell>
          <cell r="D67" t="str">
            <v/>
          </cell>
          <cell r="E67">
            <v>60</v>
          </cell>
          <cell r="F67" t="str">
            <v>PT</v>
          </cell>
          <cell r="G67" t="str">
            <v>PT14</v>
          </cell>
          <cell r="H67">
            <v>43110</v>
          </cell>
          <cell r="I67" t="str">
            <v>BQL36</v>
          </cell>
          <cell r="J67" t="str">
            <v>Nhâm Gia Quang</v>
          </cell>
          <cell r="K67" t="str">
            <v>Nộp tiền thu phí Dv T12/2018 CT36A</v>
          </cell>
          <cell r="L67" t="str">
            <v>TM</v>
          </cell>
          <cell r="M67">
            <v>7000000</v>
          </cell>
          <cell r="N67">
            <v>7000000</v>
          </cell>
          <cell r="S67" t="str">
            <v/>
          </cell>
          <cell r="W67" t="str">
            <v>CT36</v>
          </cell>
          <cell r="X67">
            <v>1</v>
          </cell>
          <cell r="Y67" t="str">
            <v>Tiền mặt</v>
          </cell>
        </row>
        <row r="68">
          <cell r="B68">
            <v>44</v>
          </cell>
          <cell r="C68" t="str">
            <v/>
          </cell>
          <cell r="D68" t="str">
            <v/>
          </cell>
          <cell r="E68">
            <v>61</v>
          </cell>
          <cell r="F68" t="str">
            <v>PC</v>
          </cell>
          <cell r="G68" t="str">
            <v>PC26</v>
          </cell>
          <cell r="H68">
            <v>43476</v>
          </cell>
          <cell r="I68" t="str">
            <v>BQL36</v>
          </cell>
          <cell r="J68" t="str">
            <v>Nhâm Gia Quang</v>
          </cell>
          <cell r="K68" t="str">
            <v>TT tiền thuê đào tết 2019 CT36</v>
          </cell>
          <cell r="L68" t="str">
            <v>TM</v>
          </cell>
          <cell r="M68">
            <v>10000000</v>
          </cell>
          <cell r="N68">
            <v>10000000</v>
          </cell>
          <cell r="S68" t="str">
            <v/>
          </cell>
          <cell r="W68" t="str">
            <v>CTY</v>
          </cell>
          <cell r="X68">
            <v>1</v>
          </cell>
          <cell r="Y68" t="str">
            <v>Tiền mặt</v>
          </cell>
        </row>
        <row r="69">
          <cell r="B69">
            <v>45</v>
          </cell>
          <cell r="C69" t="str">
            <v/>
          </cell>
          <cell r="D69" t="str">
            <v/>
          </cell>
          <cell r="E69">
            <v>62</v>
          </cell>
          <cell r="F69" t="str">
            <v>PT</v>
          </cell>
          <cell r="G69" t="str">
            <v>PT15</v>
          </cell>
          <cell r="H69">
            <v>43476</v>
          </cell>
          <cell r="I69" t="str">
            <v>BQL36</v>
          </cell>
          <cell r="J69" t="str">
            <v>Nhâm Gia Quang</v>
          </cell>
          <cell r="K69" t="str">
            <v>Nộp tiền thu phí Dv T12/2018 CT36A</v>
          </cell>
          <cell r="L69" t="str">
            <v>TM</v>
          </cell>
          <cell r="M69">
            <v>11750000</v>
          </cell>
          <cell r="N69">
            <v>11750000</v>
          </cell>
          <cell r="S69" t="str">
            <v/>
          </cell>
          <cell r="W69" t="str">
            <v>CT36</v>
          </cell>
          <cell r="X69">
            <v>1</v>
          </cell>
          <cell r="Y69" t="str">
            <v>Tiền mặt</v>
          </cell>
        </row>
        <row r="70">
          <cell r="B70">
            <v>46</v>
          </cell>
          <cell r="C70" t="str">
            <v/>
          </cell>
          <cell r="D70" t="str">
            <v/>
          </cell>
          <cell r="E70">
            <v>63</v>
          </cell>
          <cell r="F70" t="str">
            <v>PT</v>
          </cell>
          <cell r="G70" t="str">
            <v>PT16</v>
          </cell>
          <cell r="H70">
            <v>43476</v>
          </cell>
          <cell r="I70" t="str">
            <v>BQL36</v>
          </cell>
          <cell r="J70" t="str">
            <v>Đỗ Thị Sim</v>
          </cell>
          <cell r="K70" t="str">
            <v>Nộp tiền phí DV T12/2018 CT36B</v>
          </cell>
          <cell r="L70" t="str">
            <v>TM</v>
          </cell>
          <cell r="M70">
            <v>30000000</v>
          </cell>
          <cell r="N70">
            <v>30000000</v>
          </cell>
          <cell r="S70" t="str">
            <v/>
          </cell>
          <cell r="W70" t="str">
            <v>CT36</v>
          </cell>
          <cell r="X70">
            <v>1</v>
          </cell>
          <cell r="Y70" t="str">
            <v>Tiền mặt</v>
          </cell>
        </row>
        <row r="71">
          <cell r="B71" t="str">
            <v/>
          </cell>
          <cell r="C71" t="str">
            <v/>
          </cell>
          <cell r="D71" t="str">
            <v/>
          </cell>
          <cell r="E71">
            <v>64</v>
          </cell>
          <cell r="F71" t="str">
            <v>PC</v>
          </cell>
          <cell r="G71" t="str">
            <v>PCNB05</v>
          </cell>
          <cell r="H71">
            <v>43477</v>
          </cell>
          <cell r="I71" t="str">
            <v>BQL36</v>
          </cell>
          <cell r="J71" t="str">
            <v>Nghiêm Đình Hồng</v>
          </cell>
          <cell r="K71" t="str">
            <v>TT tiền Meca thay tủ cứu hỏa ( 3 tủ)</v>
          </cell>
          <cell r="L71" t="str">
            <v>NB</v>
          </cell>
          <cell r="M71">
            <v>540000</v>
          </cell>
          <cell r="N71">
            <v>540000</v>
          </cell>
          <cell r="S71" t="str">
            <v/>
          </cell>
          <cell r="W71" t="str">
            <v>CT36</v>
          </cell>
          <cell r="X71">
            <v>1</v>
          </cell>
          <cell r="Y71" t="str">
            <v>Nội bộ</v>
          </cell>
        </row>
        <row r="72">
          <cell r="B72">
            <v>47</v>
          </cell>
          <cell r="C72" t="str">
            <v/>
          </cell>
          <cell r="D72" t="str">
            <v/>
          </cell>
          <cell r="E72">
            <v>65</v>
          </cell>
          <cell r="F72" t="str">
            <v>PT</v>
          </cell>
          <cell r="G72" t="str">
            <v>PT17</v>
          </cell>
          <cell r="H72">
            <v>43477</v>
          </cell>
          <cell r="I72" t="str">
            <v>BQL36</v>
          </cell>
          <cell r="J72" t="str">
            <v>Nguyễn Thị Hà</v>
          </cell>
          <cell r="K72" t="str">
            <v>Nộp tiền phí DvT1/2019 A2X2</v>
          </cell>
          <cell r="L72" t="str">
            <v>TM</v>
          </cell>
          <cell r="M72">
            <v>2284000</v>
          </cell>
          <cell r="N72">
            <v>2284000</v>
          </cell>
          <cell r="S72" t="str">
            <v/>
          </cell>
          <cell r="W72" t="str">
            <v>A2X2</v>
          </cell>
          <cell r="X72">
            <v>1</v>
          </cell>
          <cell r="Y72" t="str">
            <v>Tiền mặt</v>
          </cell>
        </row>
        <row r="73">
          <cell r="B73">
            <v>48</v>
          </cell>
          <cell r="C73" t="str">
            <v/>
          </cell>
          <cell r="D73" t="str">
            <v/>
          </cell>
          <cell r="E73">
            <v>66</v>
          </cell>
          <cell r="F73" t="str">
            <v>PT</v>
          </cell>
          <cell r="G73" t="str">
            <v>PT18</v>
          </cell>
          <cell r="H73">
            <v>43479</v>
          </cell>
          <cell r="I73" t="str">
            <v>BQL36</v>
          </cell>
          <cell r="J73" t="str">
            <v>Đỗ Thị Sim</v>
          </cell>
          <cell r="K73" t="str">
            <v>Nộp tiền phí DV T12/2018 CT36B</v>
          </cell>
          <cell r="L73" t="str">
            <v>TM</v>
          </cell>
          <cell r="M73">
            <v>25000000</v>
          </cell>
          <cell r="N73">
            <v>25000000</v>
          </cell>
          <cell r="S73" t="str">
            <v/>
          </cell>
          <cell r="W73" t="str">
            <v>CT36</v>
          </cell>
          <cell r="X73">
            <v>1</v>
          </cell>
          <cell r="Y73" t="str">
            <v>Tiền mặt</v>
          </cell>
        </row>
        <row r="74">
          <cell r="B74">
            <v>49</v>
          </cell>
          <cell r="C74" t="str">
            <v/>
          </cell>
          <cell r="D74" t="str">
            <v/>
          </cell>
          <cell r="E74">
            <v>67</v>
          </cell>
          <cell r="F74" t="str">
            <v>PT</v>
          </cell>
          <cell r="G74" t="str">
            <v>PT19</v>
          </cell>
          <cell r="H74">
            <v>43479</v>
          </cell>
          <cell r="I74" t="str">
            <v>BQL36</v>
          </cell>
          <cell r="J74" t="str">
            <v>Nhâm Gia Quang</v>
          </cell>
          <cell r="K74" t="str">
            <v>Nộp tiền thu phí Dv T12/2018 CT36A</v>
          </cell>
          <cell r="L74" t="str">
            <v>TM</v>
          </cell>
          <cell r="M74">
            <v>19000000</v>
          </cell>
          <cell r="N74">
            <v>19000000</v>
          </cell>
          <cell r="S74" t="str">
            <v/>
          </cell>
          <cell r="W74" t="str">
            <v>CT36</v>
          </cell>
          <cell r="X74">
            <v>1</v>
          </cell>
          <cell r="Y74" t="str">
            <v>Tiền mặt</v>
          </cell>
        </row>
        <row r="75">
          <cell r="B75">
            <v>50</v>
          </cell>
          <cell r="C75" t="str">
            <v/>
          </cell>
          <cell r="D75" t="str">
            <v/>
          </cell>
          <cell r="E75">
            <v>68</v>
          </cell>
          <cell r="F75" t="str">
            <v>PC</v>
          </cell>
          <cell r="G75" t="str">
            <v>PC27</v>
          </cell>
          <cell r="H75">
            <v>43479</v>
          </cell>
          <cell r="I75" t="str">
            <v>BQL36</v>
          </cell>
          <cell r="J75" t="str">
            <v>Nguyễn Tăng Ba</v>
          </cell>
          <cell r="K75" t="str">
            <v>TT  lương T12/2018</v>
          </cell>
          <cell r="L75" t="str">
            <v>TM</v>
          </cell>
          <cell r="M75">
            <v>2000000</v>
          </cell>
          <cell r="N75">
            <v>2000000</v>
          </cell>
          <cell r="S75" t="str">
            <v/>
          </cell>
          <cell r="W75" t="str">
            <v>CTY</v>
          </cell>
          <cell r="X75">
            <v>1</v>
          </cell>
          <cell r="Y75" t="str">
            <v>Tiền mặt</v>
          </cell>
        </row>
        <row r="76">
          <cell r="B76">
            <v>51</v>
          </cell>
          <cell r="C76" t="str">
            <v/>
          </cell>
          <cell r="D76" t="str">
            <v/>
          </cell>
          <cell r="E76">
            <v>69</v>
          </cell>
          <cell r="F76" t="str">
            <v>PC</v>
          </cell>
          <cell r="G76" t="str">
            <v>PC28</v>
          </cell>
          <cell r="H76">
            <v>43479</v>
          </cell>
          <cell r="I76" t="str">
            <v>BQL36</v>
          </cell>
          <cell r="J76" t="str">
            <v>Nhâm Gia Quang</v>
          </cell>
          <cell r="K76" t="str">
            <v>TT  lương T12/2018</v>
          </cell>
          <cell r="L76" t="str">
            <v>TM</v>
          </cell>
          <cell r="M76">
            <v>47100000</v>
          </cell>
          <cell r="N76">
            <v>47100000</v>
          </cell>
          <cell r="S76" t="str">
            <v/>
          </cell>
          <cell r="W76" t="str">
            <v>CTY</v>
          </cell>
          <cell r="X76">
            <v>1</v>
          </cell>
          <cell r="Y76" t="str">
            <v>Tiền mặt</v>
          </cell>
        </row>
        <row r="77">
          <cell r="B77">
            <v>52</v>
          </cell>
          <cell r="C77" t="str">
            <v/>
          </cell>
          <cell r="D77" t="str">
            <v/>
          </cell>
          <cell r="E77">
            <v>70</v>
          </cell>
          <cell r="F77" t="str">
            <v>PC</v>
          </cell>
          <cell r="G77" t="str">
            <v>PC29</v>
          </cell>
          <cell r="H77">
            <v>43479</v>
          </cell>
          <cell r="I77" t="str">
            <v>BQL36</v>
          </cell>
          <cell r="J77" t="str">
            <v>Nhâm Gia Quang</v>
          </cell>
          <cell r="K77" t="str">
            <v>TT  lương T12/2018</v>
          </cell>
          <cell r="L77" t="str">
            <v>TM</v>
          </cell>
          <cell r="M77">
            <v>21500000</v>
          </cell>
          <cell r="N77">
            <v>21500000</v>
          </cell>
          <cell r="S77" t="str">
            <v/>
          </cell>
          <cell r="W77" t="str">
            <v>CTY</v>
          </cell>
          <cell r="X77">
            <v>1</v>
          </cell>
          <cell r="Y77" t="str">
            <v>Tiền mặt</v>
          </cell>
        </row>
        <row r="78">
          <cell r="B78">
            <v>53</v>
          </cell>
          <cell r="C78" t="str">
            <v/>
          </cell>
          <cell r="D78" t="str">
            <v/>
          </cell>
          <cell r="E78">
            <v>71</v>
          </cell>
          <cell r="F78" t="str">
            <v>PC</v>
          </cell>
          <cell r="G78" t="str">
            <v>PC30</v>
          </cell>
          <cell r="H78">
            <v>43479</v>
          </cell>
          <cell r="I78" t="str">
            <v>BQL36</v>
          </cell>
          <cell r="J78" t="str">
            <v>Nguyễn Thị Tuyết Nhung</v>
          </cell>
          <cell r="K78" t="str">
            <v>TT tiền thuê hoa đào tết+làm biển quảng cáo+ chúc mừng Năm mới</v>
          </cell>
          <cell r="L78" t="str">
            <v>TM</v>
          </cell>
          <cell r="M78">
            <v>10000000</v>
          </cell>
          <cell r="N78">
            <v>10000000</v>
          </cell>
          <cell r="S78" t="str">
            <v/>
          </cell>
          <cell r="W78" t="str">
            <v>CTY</v>
          </cell>
          <cell r="X78">
            <v>1</v>
          </cell>
          <cell r="Y78" t="str">
            <v>Tiền mặt</v>
          </cell>
        </row>
        <row r="79">
          <cell r="B79">
            <v>54</v>
          </cell>
          <cell r="C79" t="str">
            <v/>
          </cell>
          <cell r="D79" t="str">
            <v/>
          </cell>
          <cell r="E79">
            <v>72</v>
          </cell>
          <cell r="F79" t="str">
            <v>PT</v>
          </cell>
          <cell r="G79" t="str">
            <v>PT20</v>
          </cell>
          <cell r="H79">
            <v>43479</v>
          </cell>
          <cell r="I79" t="str">
            <v>BVMP</v>
          </cell>
          <cell r="J79" t="str">
            <v>Bùi Văn Hiền</v>
          </cell>
          <cell r="K79" t="str">
            <v>Nộp tiền xe vãng lai T1/2019( A+B)</v>
          </cell>
          <cell r="L79" t="str">
            <v>TM</v>
          </cell>
          <cell r="M79">
            <v>8080000</v>
          </cell>
          <cell r="N79">
            <v>8080000</v>
          </cell>
          <cell r="S79" t="str">
            <v/>
          </cell>
          <cell r="W79" t="str">
            <v>CT36</v>
          </cell>
          <cell r="X79">
            <v>1</v>
          </cell>
          <cell r="Y79" t="str">
            <v>Tiền mặt</v>
          </cell>
        </row>
        <row r="80">
          <cell r="B80" t="str">
            <v/>
          </cell>
          <cell r="C80">
            <v>9</v>
          </cell>
          <cell r="D80" t="str">
            <v>DC</v>
          </cell>
          <cell r="E80">
            <v>73</v>
          </cell>
          <cell r="F80" t="str">
            <v>PC</v>
          </cell>
          <cell r="G80" t="str">
            <v>PCNB06</v>
          </cell>
          <cell r="H80">
            <v>43480</v>
          </cell>
          <cell r="I80">
            <v>2409</v>
          </cell>
          <cell r="J80" t="str">
            <v>Nguyễn Quỳnh Hương</v>
          </cell>
          <cell r="K80" t="str">
            <v>TT Tiền ĐC thẻ từ xe máy(TMA0796-A-XTMB0642)</v>
          </cell>
          <cell r="L80" t="str">
            <v>NB</v>
          </cell>
          <cell r="M80">
            <v>200000</v>
          </cell>
          <cell r="P80">
            <v>200000</v>
          </cell>
          <cell r="S80" t="str">
            <v/>
          </cell>
          <cell r="U80" t="str">
            <v>TMA0796+A_XMTB0642</v>
          </cell>
          <cell r="X80">
            <v>1</v>
          </cell>
          <cell r="Y80" t="str">
            <v>Nội bộ</v>
          </cell>
        </row>
        <row r="81">
          <cell r="B81">
            <v>55</v>
          </cell>
          <cell r="C81" t="str">
            <v/>
          </cell>
          <cell r="D81" t="str">
            <v/>
          </cell>
          <cell r="E81">
            <v>74</v>
          </cell>
          <cell r="F81" t="str">
            <v>PC</v>
          </cell>
          <cell r="G81" t="str">
            <v>PC31</v>
          </cell>
          <cell r="H81">
            <v>43480</v>
          </cell>
          <cell r="I81" t="str">
            <v>BQL36</v>
          </cell>
          <cell r="J81" t="str">
            <v>Nghiêm Đình Hồng</v>
          </cell>
          <cell r="K81" t="str">
            <v>TT tiền sửa thang rác+làm khung biển quảng cáo, chúc mừng năm mói</v>
          </cell>
          <cell r="L81" t="str">
            <v>TM</v>
          </cell>
          <cell r="M81">
            <v>1100000</v>
          </cell>
          <cell r="N81">
            <v>1100000</v>
          </cell>
          <cell r="S81" t="str">
            <v/>
          </cell>
          <cell r="W81" t="str">
            <v>CTY</v>
          </cell>
          <cell r="X81">
            <v>1</v>
          </cell>
          <cell r="Y81" t="str">
            <v>Tiền mặt</v>
          </cell>
        </row>
        <row r="82">
          <cell r="B82">
            <v>56</v>
          </cell>
          <cell r="C82" t="str">
            <v/>
          </cell>
          <cell r="D82" t="str">
            <v/>
          </cell>
          <cell r="E82">
            <v>75</v>
          </cell>
          <cell r="F82" t="str">
            <v>PC</v>
          </cell>
          <cell r="G82" t="str">
            <v>PC32</v>
          </cell>
          <cell r="H82">
            <v>43480</v>
          </cell>
          <cell r="I82" t="str">
            <v>Ngoài</v>
          </cell>
          <cell r="J82" t="str">
            <v>Phạm Văn Phượng</v>
          </cell>
          <cell r="K82" t="str">
            <v>TT tiền làm cột cờ CT36A</v>
          </cell>
          <cell r="L82" t="str">
            <v>TM</v>
          </cell>
          <cell r="M82">
            <v>2000000</v>
          </cell>
          <cell r="N82">
            <v>2000000</v>
          </cell>
          <cell r="S82" t="str">
            <v/>
          </cell>
          <cell r="W82" t="str">
            <v>CTY</v>
          </cell>
          <cell r="X82">
            <v>1</v>
          </cell>
          <cell r="Y82" t="str">
            <v>Tiền mặt</v>
          </cell>
        </row>
        <row r="83">
          <cell r="B83">
            <v>57</v>
          </cell>
          <cell r="C83" t="str">
            <v/>
          </cell>
          <cell r="D83" t="str">
            <v/>
          </cell>
          <cell r="E83">
            <v>76</v>
          </cell>
          <cell r="F83" t="str">
            <v>PT</v>
          </cell>
          <cell r="G83" t="str">
            <v>PT21</v>
          </cell>
          <cell r="H83">
            <v>43481</v>
          </cell>
          <cell r="I83" t="str">
            <v>BQL36</v>
          </cell>
          <cell r="J83" t="str">
            <v>Đỗ Thị Sim</v>
          </cell>
          <cell r="K83" t="str">
            <v>Nộp tiền phí DV T12/2018 CT36B</v>
          </cell>
          <cell r="L83" t="str">
            <v>TM</v>
          </cell>
          <cell r="M83">
            <v>10000000</v>
          </cell>
          <cell r="N83">
            <v>10000000</v>
          </cell>
          <cell r="S83" t="str">
            <v/>
          </cell>
          <cell r="W83" t="str">
            <v>CT36</v>
          </cell>
          <cell r="X83">
            <v>1</v>
          </cell>
          <cell r="Y83" t="str">
            <v>Tiền mặt</v>
          </cell>
        </row>
        <row r="84">
          <cell r="B84">
            <v>58</v>
          </cell>
          <cell r="C84" t="str">
            <v/>
          </cell>
          <cell r="D84" t="str">
            <v/>
          </cell>
          <cell r="E84">
            <v>77</v>
          </cell>
          <cell r="F84" t="str">
            <v>PT</v>
          </cell>
          <cell r="G84" t="str">
            <v>PT22</v>
          </cell>
          <cell r="H84">
            <v>43481</v>
          </cell>
          <cell r="I84" t="str">
            <v>BQL36</v>
          </cell>
          <cell r="J84" t="str">
            <v>Đỗ Thị Sim</v>
          </cell>
          <cell r="K84" t="str">
            <v>Nộp tiền xe ô tô vãng lai căn 2504B</v>
          </cell>
          <cell r="L84" t="str">
            <v>TM</v>
          </cell>
          <cell r="M84">
            <v>1000000</v>
          </cell>
          <cell r="N84">
            <v>1000000</v>
          </cell>
          <cell r="S84" t="str">
            <v/>
          </cell>
          <cell r="W84" t="str">
            <v>CT36</v>
          </cell>
          <cell r="X84">
            <v>1</v>
          </cell>
          <cell r="Y84" t="str">
            <v>Tiền mặt</v>
          </cell>
        </row>
        <row r="85">
          <cell r="B85" t="str">
            <v/>
          </cell>
          <cell r="C85" t="str">
            <v/>
          </cell>
          <cell r="D85" t="str">
            <v/>
          </cell>
          <cell r="E85">
            <v>78</v>
          </cell>
          <cell r="F85" t="str">
            <v>PT</v>
          </cell>
          <cell r="G85" t="str">
            <v>PTNB13</v>
          </cell>
          <cell r="H85">
            <v>43481</v>
          </cell>
          <cell r="I85" t="str">
            <v>BQL36</v>
          </cell>
          <cell r="J85" t="str">
            <v>Đỗ Thị Sim</v>
          </cell>
          <cell r="K85" t="str">
            <v>Nộp tiền sửa chữa căn hộ 1213B</v>
          </cell>
          <cell r="L85" t="str">
            <v>NB</v>
          </cell>
          <cell r="M85">
            <v>1000000</v>
          </cell>
          <cell r="Q85">
            <v>1000000</v>
          </cell>
          <cell r="S85" t="str">
            <v/>
          </cell>
          <cell r="X85">
            <v>1</v>
          </cell>
          <cell r="Y85" t="str">
            <v>Nội bộ</v>
          </cell>
        </row>
        <row r="86">
          <cell r="B86">
            <v>59</v>
          </cell>
          <cell r="C86" t="str">
            <v/>
          </cell>
          <cell r="D86" t="str">
            <v/>
          </cell>
          <cell r="E86">
            <v>79</v>
          </cell>
          <cell r="F86" t="str">
            <v>PC</v>
          </cell>
          <cell r="G86" t="str">
            <v>PC33</v>
          </cell>
          <cell r="H86">
            <v>43481</v>
          </cell>
          <cell r="I86" t="str">
            <v>BQL36</v>
          </cell>
          <cell r="J86" t="str">
            <v>Đỗ Thị Sim</v>
          </cell>
          <cell r="K86" t="str">
            <v>TT tiền rác phát sinh thêm CT36A+CT36B</v>
          </cell>
          <cell r="L86" t="str">
            <v>TM</v>
          </cell>
          <cell r="M86">
            <v>3224000</v>
          </cell>
          <cell r="N86">
            <v>3224000</v>
          </cell>
          <cell r="S86" t="str">
            <v/>
          </cell>
          <cell r="W86" t="str">
            <v>CT36</v>
          </cell>
          <cell r="X86">
            <v>1</v>
          </cell>
          <cell r="Y86" t="str">
            <v>Tiền mặt</v>
          </cell>
        </row>
        <row r="87">
          <cell r="B87">
            <v>60</v>
          </cell>
          <cell r="C87" t="str">
            <v/>
          </cell>
          <cell r="D87" t="str">
            <v/>
          </cell>
          <cell r="E87">
            <v>80</v>
          </cell>
          <cell r="F87" t="str">
            <v>PC</v>
          </cell>
          <cell r="G87" t="str">
            <v>PC34</v>
          </cell>
          <cell r="H87">
            <v>43481</v>
          </cell>
          <cell r="I87" t="str">
            <v>BQL36</v>
          </cell>
          <cell r="J87" t="str">
            <v>Nghiêm Đình Hồng</v>
          </cell>
          <cell r="K87" t="str">
            <v>TT tiền mua alu+xi măng</v>
          </cell>
          <cell r="L87" t="str">
            <v>TM</v>
          </cell>
          <cell r="M87">
            <v>310000</v>
          </cell>
          <cell r="N87">
            <v>310000</v>
          </cell>
          <cell r="S87" t="str">
            <v/>
          </cell>
          <cell r="W87" t="str">
            <v>CTY</v>
          </cell>
          <cell r="X87">
            <v>1</v>
          </cell>
          <cell r="Y87" t="str">
            <v>Tiền mặt</v>
          </cell>
        </row>
        <row r="88">
          <cell r="B88">
            <v>61</v>
          </cell>
          <cell r="C88" t="str">
            <v/>
          </cell>
          <cell r="D88" t="str">
            <v/>
          </cell>
          <cell r="E88">
            <v>81</v>
          </cell>
          <cell r="F88" t="str">
            <v>PC</v>
          </cell>
          <cell r="G88" t="str">
            <v>PC35</v>
          </cell>
          <cell r="H88">
            <v>43481</v>
          </cell>
          <cell r="I88" t="str">
            <v>VSMT</v>
          </cell>
          <cell r="J88" t="str">
            <v>Nguyễn Ích Tuấn</v>
          </cell>
          <cell r="K88" t="str">
            <v>TT tiền thông tắc đường thoát chậu rửa bát trục 14 CT36B</v>
          </cell>
          <cell r="L88" t="str">
            <v>TM</v>
          </cell>
          <cell r="M88">
            <v>1300000</v>
          </cell>
          <cell r="N88">
            <v>1300000</v>
          </cell>
          <cell r="S88" t="str">
            <v/>
          </cell>
          <cell r="W88" t="str">
            <v>CTY</v>
          </cell>
          <cell r="X88">
            <v>1</v>
          </cell>
          <cell r="Y88" t="str">
            <v>Tiền mặt</v>
          </cell>
        </row>
        <row r="89">
          <cell r="B89">
            <v>62</v>
          </cell>
          <cell r="C89" t="str">
            <v/>
          </cell>
          <cell r="D89" t="str">
            <v/>
          </cell>
          <cell r="E89">
            <v>82</v>
          </cell>
          <cell r="F89" t="str">
            <v>PT</v>
          </cell>
          <cell r="G89" t="str">
            <v>PT23</v>
          </cell>
          <cell r="H89">
            <v>43482</v>
          </cell>
          <cell r="I89" t="str">
            <v>MA ATC</v>
          </cell>
          <cell r="J89" t="str">
            <v>Công ty Minh Anh ATC</v>
          </cell>
          <cell r="K89" t="str">
            <v xml:space="preserve">TT tiền dịch vụ T12/2018 </v>
          </cell>
          <cell r="L89" t="str">
            <v>TM</v>
          </cell>
          <cell r="M89">
            <v>18234000</v>
          </cell>
          <cell r="N89">
            <v>18234000</v>
          </cell>
          <cell r="S89" t="str">
            <v/>
          </cell>
          <cell r="W89" t="str">
            <v>CT36</v>
          </cell>
          <cell r="X89">
            <v>1</v>
          </cell>
          <cell r="Y89" t="str">
            <v>Tiền mặt</v>
          </cell>
        </row>
        <row r="90">
          <cell r="B90">
            <v>63</v>
          </cell>
          <cell r="C90" t="str">
            <v/>
          </cell>
          <cell r="D90" t="str">
            <v/>
          </cell>
          <cell r="E90">
            <v>83</v>
          </cell>
          <cell r="F90" t="str">
            <v>PT</v>
          </cell>
          <cell r="G90" t="str">
            <v>PT24</v>
          </cell>
          <cell r="H90">
            <v>43482</v>
          </cell>
          <cell r="I90" t="str">
            <v>BQL36</v>
          </cell>
          <cell r="J90" t="str">
            <v>Đỗ Thị Sim</v>
          </cell>
          <cell r="K90" t="str">
            <v>Nộp tiền ô tô vãng lai T1/2019 ( Hòa bảo vệ nộp)</v>
          </cell>
          <cell r="L90" t="str">
            <v>TM</v>
          </cell>
          <cell r="M90">
            <v>1750000</v>
          </cell>
          <cell r="N90">
            <v>1750000</v>
          </cell>
          <cell r="S90" t="str">
            <v/>
          </cell>
          <cell r="W90" t="str">
            <v>CT36</v>
          </cell>
          <cell r="X90">
            <v>1</v>
          </cell>
          <cell r="Y90" t="str">
            <v>Tiền mặt</v>
          </cell>
        </row>
        <row r="91">
          <cell r="B91">
            <v>64</v>
          </cell>
          <cell r="C91" t="str">
            <v/>
          </cell>
          <cell r="D91" t="str">
            <v/>
          </cell>
          <cell r="E91">
            <v>84</v>
          </cell>
          <cell r="F91" t="str">
            <v>PC</v>
          </cell>
          <cell r="G91" t="str">
            <v>PC36</v>
          </cell>
          <cell r="H91">
            <v>43482</v>
          </cell>
          <cell r="I91" t="str">
            <v>BQL36</v>
          </cell>
          <cell r="J91" t="str">
            <v>Nhâm Gia Quang</v>
          </cell>
          <cell r="K91" t="str">
            <v>Chi tiền mừng đám cưới, thăm hỏi</v>
          </cell>
          <cell r="L91" t="str">
            <v>TM</v>
          </cell>
          <cell r="M91">
            <v>5350000</v>
          </cell>
          <cell r="N91">
            <v>5350000</v>
          </cell>
          <cell r="S91" t="str">
            <v/>
          </cell>
          <cell r="W91" t="str">
            <v>CTY</v>
          </cell>
          <cell r="X91">
            <v>1</v>
          </cell>
          <cell r="Y91" t="str">
            <v>Tiền mặt</v>
          </cell>
        </row>
        <row r="92">
          <cell r="B92">
            <v>65</v>
          </cell>
          <cell r="C92" t="str">
            <v/>
          </cell>
          <cell r="D92" t="str">
            <v/>
          </cell>
          <cell r="E92">
            <v>85</v>
          </cell>
          <cell r="F92" t="str">
            <v>PT</v>
          </cell>
          <cell r="G92" t="str">
            <v>PT25</v>
          </cell>
          <cell r="H92">
            <v>43482</v>
          </cell>
          <cell r="I92" t="str">
            <v>BVMP</v>
          </cell>
          <cell r="J92" t="str">
            <v>Bùi Văn Hiền</v>
          </cell>
          <cell r="K92" t="str">
            <v>Nộp tiền xe vãng lai T1/2019( CT36B)</v>
          </cell>
          <cell r="L92" t="str">
            <v>TM</v>
          </cell>
          <cell r="M92">
            <v>3550000</v>
          </cell>
          <cell r="N92">
            <v>3550000</v>
          </cell>
          <cell r="S92" t="str">
            <v/>
          </cell>
          <cell r="W92" t="str">
            <v>CT36</v>
          </cell>
          <cell r="X92">
            <v>1</v>
          </cell>
          <cell r="Y92" t="str">
            <v>Tiền mặt</v>
          </cell>
        </row>
        <row r="93">
          <cell r="B93">
            <v>66</v>
          </cell>
          <cell r="C93" t="str">
            <v/>
          </cell>
          <cell r="D93" t="str">
            <v/>
          </cell>
          <cell r="E93">
            <v>86</v>
          </cell>
          <cell r="F93" t="str">
            <v>PT</v>
          </cell>
          <cell r="G93" t="str">
            <v>PT26</v>
          </cell>
          <cell r="H93">
            <v>43483</v>
          </cell>
          <cell r="I93" t="str">
            <v>BVMP</v>
          </cell>
          <cell r="J93" t="str">
            <v>Bùi Văn Hiền</v>
          </cell>
          <cell r="K93" t="str">
            <v>Nộp tiền xe vãng lai T1/2019( A+B)</v>
          </cell>
          <cell r="L93" t="str">
            <v>TM</v>
          </cell>
          <cell r="M93">
            <v>2880000</v>
          </cell>
          <cell r="N93">
            <v>2880000</v>
          </cell>
          <cell r="S93" t="str">
            <v/>
          </cell>
          <cell r="W93" t="str">
            <v>CT36</v>
          </cell>
          <cell r="X93">
            <v>1</v>
          </cell>
          <cell r="Y93" t="str">
            <v>Tiền mặt</v>
          </cell>
        </row>
        <row r="94">
          <cell r="B94" t="str">
            <v/>
          </cell>
          <cell r="C94">
            <v>10</v>
          </cell>
          <cell r="D94" t="str">
            <v>DC</v>
          </cell>
          <cell r="E94">
            <v>87</v>
          </cell>
          <cell r="F94" t="str">
            <v>PC</v>
          </cell>
          <cell r="G94" t="str">
            <v>PCNB07</v>
          </cell>
          <cell r="H94">
            <v>43483</v>
          </cell>
          <cell r="I94" t="str">
            <v>ngoài</v>
          </cell>
          <cell r="J94" t="str">
            <v>Đỗ Minh Hiếu</v>
          </cell>
          <cell r="K94" t="str">
            <v>TT tiền đặt cọc (TMA0903-24HB-034.65)</v>
          </cell>
          <cell r="L94" t="str">
            <v>NB</v>
          </cell>
          <cell r="M94">
            <v>100000</v>
          </cell>
          <cell r="P94">
            <v>100000</v>
          </cell>
          <cell r="R94" t="str">
            <v>XMA</v>
          </cell>
          <cell r="S94" t="str">
            <v>Xe máy</v>
          </cell>
          <cell r="T94">
            <v>1</v>
          </cell>
          <cell r="U94" t="str">
            <v>TMA0903</v>
          </cell>
          <cell r="V94" t="str">
            <v>24HB-034.65</v>
          </cell>
          <cell r="X94">
            <v>1</v>
          </cell>
          <cell r="Y94" t="str">
            <v>Nội bộ</v>
          </cell>
        </row>
        <row r="95">
          <cell r="B95">
            <v>67</v>
          </cell>
          <cell r="C95" t="str">
            <v/>
          </cell>
          <cell r="D95" t="str">
            <v/>
          </cell>
          <cell r="E95">
            <v>88</v>
          </cell>
          <cell r="F95" t="str">
            <v>PT</v>
          </cell>
          <cell r="G95" t="str">
            <v>PT27</v>
          </cell>
          <cell r="H95">
            <v>43483</v>
          </cell>
          <cell r="I95" t="str">
            <v>BQL36</v>
          </cell>
          <cell r="J95" t="str">
            <v>Nhâm Gia Quang</v>
          </cell>
          <cell r="K95" t="str">
            <v>Nộp tiền thu phí Dv T12/2018 CT36A</v>
          </cell>
          <cell r="L95" t="str">
            <v>TM</v>
          </cell>
          <cell r="M95">
            <v>13000000</v>
          </cell>
          <cell r="N95">
            <v>13000000</v>
          </cell>
          <cell r="S95" t="str">
            <v/>
          </cell>
          <cell r="W95" t="str">
            <v>CT36</v>
          </cell>
          <cell r="X95">
            <v>1</v>
          </cell>
          <cell r="Y95" t="str">
            <v>Tiền mặt</v>
          </cell>
        </row>
        <row r="96">
          <cell r="B96" t="str">
            <v/>
          </cell>
          <cell r="C96">
            <v>11</v>
          </cell>
          <cell r="D96" t="str">
            <v>DC</v>
          </cell>
          <cell r="E96">
            <v>89</v>
          </cell>
          <cell r="F96" t="str">
            <v>PC</v>
          </cell>
          <cell r="G96" t="str">
            <v>PCNB08</v>
          </cell>
          <cell r="H96">
            <v>43484</v>
          </cell>
          <cell r="I96">
            <v>603</v>
          </cell>
          <cell r="J96" t="str">
            <v>Lê Văn Nhu</v>
          </cell>
          <cell r="K96" t="str">
            <v>TT tiền đặt cọc sửa chữa căn hộ</v>
          </cell>
          <cell r="L96" t="str">
            <v>NB</v>
          </cell>
          <cell r="M96">
            <v>5000000</v>
          </cell>
          <cell r="P96">
            <v>5000000</v>
          </cell>
          <cell r="S96" t="str">
            <v/>
          </cell>
          <cell r="W96" t="str">
            <v>CT36</v>
          </cell>
          <cell r="X96">
            <v>1</v>
          </cell>
          <cell r="Y96" t="str">
            <v>Nội bộ</v>
          </cell>
        </row>
        <row r="97">
          <cell r="B97" t="str">
            <v/>
          </cell>
          <cell r="C97" t="str">
            <v/>
          </cell>
          <cell r="D97" t="str">
            <v/>
          </cell>
          <cell r="E97">
            <v>90</v>
          </cell>
          <cell r="F97" t="str">
            <v>PC</v>
          </cell>
          <cell r="G97" t="str">
            <v>PCNB09</v>
          </cell>
          <cell r="H97">
            <v>43484</v>
          </cell>
          <cell r="I97" t="str">
            <v>BQL36</v>
          </cell>
          <cell r="J97" t="str">
            <v>Nghiêm Đình Hồng</v>
          </cell>
          <cell r="K97" t="str">
            <v>TT tiền mua ghen nối sử lý đường thoát nước A2X2</v>
          </cell>
          <cell r="L97" t="str">
            <v>NB</v>
          </cell>
          <cell r="M97">
            <v>64000</v>
          </cell>
          <cell r="N97">
            <v>64000</v>
          </cell>
          <cell r="S97" t="str">
            <v/>
          </cell>
          <cell r="W97" t="str">
            <v>CT36</v>
          </cell>
          <cell r="X97">
            <v>1</v>
          </cell>
          <cell r="Y97" t="str">
            <v>Nội bộ</v>
          </cell>
        </row>
        <row r="98">
          <cell r="B98">
            <v>68</v>
          </cell>
          <cell r="C98" t="str">
            <v/>
          </cell>
          <cell r="D98" t="str">
            <v/>
          </cell>
          <cell r="E98">
            <v>91</v>
          </cell>
          <cell r="F98" t="str">
            <v>PT</v>
          </cell>
          <cell r="G98" t="str">
            <v>PT28</v>
          </cell>
          <cell r="H98">
            <v>43486</v>
          </cell>
          <cell r="I98" t="str">
            <v>BQL36</v>
          </cell>
          <cell r="J98" t="str">
            <v>Đỗ Thị Sim</v>
          </cell>
          <cell r="K98" t="str">
            <v>Nộp tiền phí DV T12/2018 CT36B</v>
          </cell>
          <cell r="L98" t="str">
            <v>TM</v>
          </cell>
          <cell r="M98">
            <v>7000000</v>
          </cell>
          <cell r="N98">
            <v>7000000</v>
          </cell>
          <cell r="S98" t="str">
            <v/>
          </cell>
          <cell r="W98" t="str">
            <v>CT36</v>
          </cell>
          <cell r="X98">
            <v>1</v>
          </cell>
          <cell r="Y98" t="str">
            <v>Tiền mặt</v>
          </cell>
        </row>
        <row r="99">
          <cell r="B99">
            <v>69</v>
          </cell>
          <cell r="C99" t="str">
            <v/>
          </cell>
          <cell r="D99" t="str">
            <v/>
          </cell>
          <cell r="E99">
            <v>92</v>
          </cell>
          <cell r="F99" t="str">
            <v>PC</v>
          </cell>
          <cell r="G99" t="str">
            <v>PC37</v>
          </cell>
          <cell r="H99">
            <v>43486</v>
          </cell>
          <cell r="I99" t="str">
            <v>BQL36</v>
          </cell>
          <cell r="J99" t="str">
            <v>Nguyễn Thị Tuyết Nhung</v>
          </cell>
          <cell r="K99" t="str">
            <v>TT tiền làm mái, trả tiền BV Đất Việt A2X2</v>
          </cell>
          <cell r="L99" t="str">
            <v>TM</v>
          </cell>
          <cell r="M99">
            <v>8000000</v>
          </cell>
          <cell r="N99">
            <v>8000000</v>
          </cell>
          <cell r="S99" t="str">
            <v/>
          </cell>
          <cell r="W99" t="str">
            <v>A2X2</v>
          </cell>
          <cell r="X99">
            <v>1</v>
          </cell>
          <cell r="Y99" t="str">
            <v>Tiền mặt</v>
          </cell>
        </row>
        <row r="100">
          <cell r="B100">
            <v>70</v>
          </cell>
          <cell r="C100" t="str">
            <v/>
          </cell>
          <cell r="D100" t="str">
            <v/>
          </cell>
          <cell r="E100">
            <v>93</v>
          </cell>
          <cell r="F100" t="str">
            <v>PC</v>
          </cell>
          <cell r="G100" t="str">
            <v>PC38</v>
          </cell>
          <cell r="H100">
            <v>43486</v>
          </cell>
          <cell r="I100" t="str">
            <v>NGOÀI</v>
          </cell>
          <cell r="J100" t="str">
            <v>Mai Văn Hạp</v>
          </cell>
          <cell r="K100" t="str">
            <v>TT tiền sửa máy phô tô</v>
          </cell>
          <cell r="L100" t="str">
            <v>TM</v>
          </cell>
          <cell r="M100">
            <v>300000</v>
          </cell>
          <cell r="N100">
            <v>300000</v>
          </cell>
          <cell r="S100" t="str">
            <v/>
          </cell>
          <cell r="W100" t="str">
            <v>CTY</v>
          </cell>
          <cell r="X100">
            <v>1</v>
          </cell>
          <cell r="Y100" t="str">
            <v>Tiền mặt</v>
          </cell>
        </row>
        <row r="101">
          <cell r="B101">
            <v>71</v>
          </cell>
          <cell r="C101" t="str">
            <v/>
          </cell>
          <cell r="D101" t="str">
            <v/>
          </cell>
          <cell r="E101">
            <v>94</v>
          </cell>
          <cell r="F101" t="str">
            <v>PC</v>
          </cell>
          <cell r="G101" t="str">
            <v>PC39</v>
          </cell>
          <cell r="H101">
            <v>43486</v>
          </cell>
          <cell r="I101" t="str">
            <v>BQL36</v>
          </cell>
          <cell r="J101" t="str">
            <v>Nhâm Gia Quang</v>
          </cell>
          <cell r="K101" t="str">
            <v>Nộp tiền vào Tk vietinbank an viên( nộp thuế)</v>
          </cell>
          <cell r="L101" t="str">
            <v>TM</v>
          </cell>
          <cell r="M101">
            <v>1000000</v>
          </cell>
          <cell r="N101">
            <v>1000000</v>
          </cell>
          <cell r="S101" t="str">
            <v/>
          </cell>
          <cell r="W101" t="str">
            <v>ANVIEN</v>
          </cell>
          <cell r="X101">
            <v>1</v>
          </cell>
          <cell r="Y101" t="str">
            <v>Tiền mặt</v>
          </cell>
        </row>
        <row r="102">
          <cell r="B102">
            <v>72</v>
          </cell>
          <cell r="C102" t="str">
            <v/>
          </cell>
          <cell r="D102" t="str">
            <v/>
          </cell>
          <cell r="E102">
            <v>95</v>
          </cell>
          <cell r="F102" t="str">
            <v>PC</v>
          </cell>
          <cell r="G102" t="str">
            <v>PC40</v>
          </cell>
          <cell r="H102">
            <v>43486</v>
          </cell>
          <cell r="I102" t="str">
            <v>CTTL</v>
          </cell>
          <cell r="J102" t="str">
            <v>Công ty TNHH TMTH Thanh Long</v>
          </cell>
          <cell r="K102" t="str">
            <v>TT tiền mua BHLD</v>
          </cell>
          <cell r="L102" t="str">
            <v>TM</v>
          </cell>
          <cell r="M102">
            <v>530000</v>
          </cell>
          <cell r="N102">
            <v>530000</v>
          </cell>
          <cell r="S102" t="str">
            <v/>
          </cell>
          <cell r="W102" t="str">
            <v>CTY</v>
          </cell>
          <cell r="X102">
            <v>1</v>
          </cell>
          <cell r="Y102" t="str">
            <v>Tiền mặt</v>
          </cell>
        </row>
        <row r="103">
          <cell r="B103">
            <v>73</v>
          </cell>
          <cell r="C103" t="str">
            <v/>
          </cell>
          <cell r="D103" t="str">
            <v/>
          </cell>
          <cell r="E103">
            <v>96</v>
          </cell>
          <cell r="F103" t="str">
            <v>PC</v>
          </cell>
          <cell r="G103" t="str">
            <v>PC41</v>
          </cell>
          <cell r="H103">
            <v>43486</v>
          </cell>
          <cell r="I103" t="str">
            <v>BQL36</v>
          </cell>
          <cell r="J103" t="str">
            <v>Nhâm Gia Quang</v>
          </cell>
          <cell r="K103" t="str">
            <v>Nộp tiền vào tài khoản BIDV</v>
          </cell>
          <cell r="L103" t="str">
            <v>TM</v>
          </cell>
          <cell r="M103">
            <v>80000000</v>
          </cell>
          <cell r="N103">
            <v>80000000</v>
          </cell>
          <cell r="S103" t="str">
            <v/>
          </cell>
          <cell r="W103" t="str">
            <v>CT36</v>
          </cell>
          <cell r="X103">
            <v>1</v>
          </cell>
          <cell r="Y103" t="str">
            <v>Tiền mặt</v>
          </cell>
        </row>
        <row r="104">
          <cell r="B104" t="str">
            <v/>
          </cell>
          <cell r="C104">
            <v>12</v>
          </cell>
          <cell r="D104" t="str">
            <v>DC</v>
          </cell>
          <cell r="E104">
            <v>97</v>
          </cell>
          <cell r="F104" t="str">
            <v>PC</v>
          </cell>
          <cell r="G104" t="str">
            <v>PCNB10</v>
          </cell>
          <cell r="H104">
            <v>43487</v>
          </cell>
          <cell r="I104" t="str">
            <v>BQL36</v>
          </cell>
          <cell r="J104" t="str">
            <v>Đỗ Thị Sim</v>
          </cell>
          <cell r="K104" t="str">
            <v>TT Tiền đặt cọc sửa chữa căn hộ shop 1-CT36B ( Nguyễn Thị Kim Thoa)</v>
          </cell>
          <cell r="L104" t="str">
            <v>NB</v>
          </cell>
          <cell r="M104">
            <v>5000000</v>
          </cell>
          <cell r="P104">
            <v>5000000</v>
          </cell>
          <cell r="S104" t="str">
            <v/>
          </cell>
          <cell r="W104" t="str">
            <v>CT36</v>
          </cell>
          <cell r="X104">
            <v>1</v>
          </cell>
          <cell r="Y104" t="str">
            <v>Nội bộ</v>
          </cell>
        </row>
        <row r="105">
          <cell r="B105">
            <v>74</v>
          </cell>
          <cell r="C105" t="str">
            <v/>
          </cell>
          <cell r="D105" t="str">
            <v/>
          </cell>
          <cell r="E105">
            <v>98</v>
          </cell>
          <cell r="F105" t="str">
            <v>PC</v>
          </cell>
          <cell r="G105" t="str">
            <v>PC42</v>
          </cell>
          <cell r="H105">
            <v>43488</v>
          </cell>
          <cell r="I105" t="str">
            <v>BQL36</v>
          </cell>
          <cell r="J105" t="str">
            <v>Nguyễn Thị Tuyết Nhung</v>
          </cell>
          <cell r="K105" t="str">
            <v>Phí in sao kê T12/2018</v>
          </cell>
          <cell r="L105" t="str">
            <v>TM</v>
          </cell>
          <cell r="M105">
            <v>55000</v>
          </cell>
          <cell r="N105">
            <v>55000</v>
          </cell>
          <cell r="S105" t="str">
            <v/>
          </cell>
          <cell r="W105" t="str">
            <v>CTY</v>
          </cell>
          <cell r="X105">
            <v>1</v>
          </cell>
          <cell r="Y105" t="str">
            <v>Tiền mặt</v>
          </cell>
        </row>
        <row r="106">
          <cell r="B106">
            <v>75</v>
          </cell>
          <cell r="C106" t="str">
            <v/>
          </cell>
          <cell r="D106" t="str">
            <v/>
          </cell>
          <cell r="E106">
            <v>99</v>
          </cell>
          <cell r="F106" t="str">
            <v>PT</v>
          </cell>
          <cell r="G106" t="str">
            <v>PT29</v>
          </cell>
          <cell r="H106">
            <v>43489</v>
          </cell>
          <cell r="I106" t="str">
            <v>BVMP</v>
          </cell>
          <cell r="J106" t="str">
            <v>Bùi Văn Hiền</v>
          </cell>
          <cell r="K106" t="str">
            <v>Nộp tiền xe vãng lai T1/2019( A+B)</v>
          </cell>
          <cell r="L106" t="str">
            <v>TM</v>
          </cell>
          <cell r="M106">
            <v>3340000</v>
          </cell>
          <cell r="N106">
            <v>3340000</v>
          </cell>
          <cell r="S106" t="str">
            <v/>
          </cell>
          <cell r="W106" t="str">
            <v>CT36</v>
          </cell>
          <cell r="X106">
            <v>1</v>
          </cell>
          <cell r="Y106" t="str">
            <v>Tiền mặt</v>
          </cell>
        </row>
        <row r="107">
          <cell r="B107">
            <v>76</v>
          </cell>
          <cell r="C107" t="str">
            <v/>
          </cell>
          <cell r="D107" t="str">
            <v/>
          </cell>
          <cell r="E107">
            <v>100</v>
          </cell>
          <cell r="F107" t="str">
            <v>PT</v>
          </cell>
          <cell r="G107" t="str">
            <v>PT30</v>
          </cell>
          <cell r="H107">
            <v>43490</v>
          </cell>
          <cell r="I107" t="str">
            <v>BQL36</v>
          </cell>
          <cell r="J107" t="str">
            <v>Nhâm Gia Quang</v>
          </cell>
          <cell r="K107" t="str">
            <v>Nộp tiền thu phí Dv T12/2018 CT36A</v>
          </cell>
          <cell r="L107" t="str">
            <v>TM</v>
          </cell>
          <cell r="M107">
            <v>2130093</v>
          </cell>
          <cell r="N107">
            <v>2130093</v>
          </cell>
          <cell r="S107" t="str">
            <v/>
          </cell>
          <cell r="W107" t="str">
            <v>CT36</v>
          </cell>
          <cell r="X107">
            <v>1</v>
          </cell>
          <cell r="Y107" t="str">
            <v>Tiền mặt</v>
          </cell>
        </row>
        <row r="108">
          <cell r="B108" t="str">
            <v/>
          </cell>
          <cell r="C108" t="str">
            <v/>
          </cell>
          <cell r="D108" t="str">
            <v/>
          </cell>
          <cell r="E108">
            <v>101</v>
          </cell>
          <cell r="F108" t="str">
            <v>PT</v>
          </cell>
          <cell r="G108" t="str">
            <v>PTNB14</v>
          </cell>
          <cell r="H108">
            <v>43475</v>
          </cell>
          <cell r="I108">
            <v>1810</v>
          </cell>
          <cell r="J108" t="str">
            <v>Phan Nhân Hiển</v>
          </cell>
          <cell r="K108" t="str">
            <v>Thu tiền thẻ từ thang máy+ thẻ xe máy( làm lại thẻ)</v>
          </cell>
          <cell r="L108" t="str">
            <v>NB</v>
          </cell>
          <cell r="M108">
            <v>150000</v>
          </cell>
          <cell r="O108">
            <v>150000</v>
          </cell>
          <cell r="R108" t="str">
            <v>XMA</v>
          </cell>
          <cell r="S108" t="str">
            <v>Xe máy</v>
          </cell>
          <cell r="T108">
            <v>2</v>
          </cell>
          <cell r="U108" t="str">
            <v>TMA-0988(TM)+TMA0989(XM)</v>
          </cell>
          <cell r="V108" t="str">
            <v>29G1-64272</v>
          </cell>
          <cell r="W108" t="str">
            <v>CT36</v>
          </cell>
          <cell r="X108">
            <v>1</v>
          </cell>
          <cell r="Y108" t="str">
            <v>Nội bộ</v>
          </cell>
        </row>
        <row r="109">
          <cell r="B109" t="str">
            <v/>
          </cell>
          <cell r="C109" t="str">
            <v/>
          </cell>
          <cell r="D109" t="str">
            <v/>
          </cell>
          <cell r="E109">
            <v>102</v>
          </cell>
          <cell r="F109" t="str">
            <v>PT</v>
          </cell>
          <cell r="G109" t="str">
            <v>PTNB15</v>
          </cell>
          <cell r="H109">
            <v>43475</v>
          </cell>
          <cell r="I109" t="str">
            <v>Ngoài</v>
          </cell>
          <cell r="J109" t="str">
            <v xml:space="preserve">Cao Văn Hảo </v>
          </cell>
          <cell r="K109" t="str">
            <v>Thu tiền phí gửi xe T1/2019</v>
          </cell>
          <cell r="L109" t="str">
            <v>NB</v>
          </cell>
          <cell r="M109">
            <v>8000000</v>
          </cell>
          <cell r="Q109">
            <v>8000000</v>
          </cell>
          <cell r="R109" t="str">
            <v>XMA</v>
          </cell>
          <cell r="S109" t="str">
            <v>Xe máy</v>
          </cell>
          <cell r="U109" t="str">
            <v>TMA0588</v>
          </cell>
          <cell r="V109" t="str">
            <v>29N3-4632</v>
          </cell>
          <cell r="W109" t="str">
            <v>CT36</v>
          </cell>
          <cell r="X109">
            <v>1</v>
          </cell>
          <cell r="Y109" t="str">
            <v>Nội bộ</v>
          </cell>
        </row>
        <row r="110">
          <cell r="B110" t="str">
            <v/>
          </cell>
          <cell r="C110">
            <v>13</v>
          </cell>
          <cell r="D110" t="str">
            <v>DC</v>
          </cell>
          <cell r="E110">
            <v>103</v>
          </cell>
          <cell r="F110" t="str">
            <v>PT</v>
          </cell>
          <cell r="G110" t="str">
            <v>PTNB16</v>
          </cell>
          <cell r="H110">
            <v>43476</v>
          </cell>
          <cell r="I110">
            <v>2105</v>
          </cell>
          <cell r="J110" t="str">
            <v>Trần Duy Phương</v>
          </cell>
          <cell r="K110" t="str">
            <v>Thu tiền phí gửi xe T1/2018+thẻ từ+DC</v>
          </cell>
          <cell r="L110" t="str">
            <v>NB</v>
          </cell>
          <cell r="M110">
            <v>460000</v>
          </cell>
          <cell r="O110">
            <v>100000</v>
          </cell>
          <cell r="P110">
            <v>200000</v>
          </cell>
          <cell r="Q110">
            <v>160000</v>
          </cell>
          <cell r="R110" t="str">
            <v>XMA</v>
          </cell>
          <cell r="S110" t="str">
            <v>Xe máy</v>
          </cell>
          <cell r="T110">
            <v>2</v>
          </cell>
          <cell r="U110" t="str">
            <v>TMA0991+TMA0990</v>
          </cell>
          <cell r="V110" t="str">
            <v>29Y5-05706+30N9-5534</v>
          </cell>
          <cell r="W110" t="str">
            <v>CT36</v>
          </cell>
          <cell r="X110">
            <v>1</v>
          </cell>
          <cell r="Y110" t="str">
            <v>Nội bộ</v>
          </cell>
        </row>
        <row r="111">
          <cell r="B111" t="str">
            <v/>
          </cell>
          <cell r="C111">
            <v>14</v>
          </cell>
          <cell r="D111" t="str">
            <v>DC</v>
          </cell>
          <cell r="E111">
            <v>104</v>
          </cell>
          <cell r="F111" t="str">
            <v>PT</v>
          </cell>
          <cell r="G111" t="str">
            <v>PTNB17</v>
          </cell>
          <cell r="H111">
            <v>43476</v>
          </cell>
          <cell r="I111" t="str">
            <v>Ngoài</v>
          </cell>
          <cell r="J111" t="str">
            <v>Nguyễn Thu Trang</v>
          </cell>
          <cell r="K111" t="str">
            <v>Thu tiền phí gửi xe T1/2018+thẻ từ+DC</v>
          </cell>
          <cell r="L111" t="str">
            <v>NB</v>
          </cell>
          <cell r="M111">
            <v>950000</v>
          </cell>
          <cell r="O111">
            <v>100000</v>
          </cell>
          <cell r="P111">
            <v>50000</v>
          </cell>
          <cell r="Q111">
            <v>800000</v>
          </cell>
          <cell r="R111" t="str">
            <v>XMA</v>
          </cell>
          <cell r="S111" t="str">
            <v>Xe máy</v>
          </cell>
          <cell r="T111">
            <v>1</v>
          </cell>
          <cell r="U111" t="str">
            <v>TMA0992</v>
          </cell>
          <cell r="V111" t="str">
            <v>29B1-52483</v>
          </cell>
          <cell r="W111" t="str">
            <v>CT36</v>
          </cell>
          <cell r="X111">
            <v>1</v>
          </cell>
          <cell r="Y111" t="str">
            <v>Nội bộ</v>
          </cell>
        </row>
        <row r="112">
          <cell r="B112" t="str">
            <v/>
          </cell>
          <cell r="C112" t="str">
            <v/>
          </cell>
          <cell r="D112" t="str">
            <v/>
          </cell>
          <cell r="E112">
            <v>105</v>
          </cell>
          <cell r="F112" t="str">
            <v>PT</v>
          </cell>
          <cell r="G112" t="str">
            <v>PTNB18</v>
          </cell>
          <cell r="H112">
            <v>43476</v>
          </cell>
          <cell r="I112">
            <v>601</v>
          </cell>
          <cell r="J112" t="str">
            <v>Nguyễn Thị Vân Anh</v>
          </cell>
          <cell r="K112" t="str">
            <v>Thu  tiền làm lại thẻ từ xe máy</v>
          </cell>
          <cell r="L112" t="str">
            <v>NB</v>
          </cell>
          <cell r="M112">
            <v>100000</v>
          </cell>
          <cell r="O112">
            <v>100000</v>
          </cell>
          <cell r="R112" t="str">
            <v>XMA</v>
          </cell>
          <cell r="S112" t="str">
            <v>Xe máy</v>
          </cell>
          <cell r="T112">
            <v>1</v>
          </cell>
          <cell r="U112" t="str">
            <v>TMA0994</v>
          </cell>
          <cell r="V112" t="str">
            <v>29D1-73017</v>
          </cell>
          <cell r="W112" t="str">
            <v>CT36</v>
          </cell>
          <cell r="X112">
            <v>1</v>
          </cell>
          <cell r="Y112" t="str">
            <v>Nội bộ</v>
          </cell>
        </row>
        <row r="113">
          <cell r="B113" t="str">
            <v/>
          </cell>
          <cell r="C113" t="str">
            <v/>
          </cell>
          <cell r="D113" t="str">
            <v/>
          </cell>
          <cell r="E113">
            <v>106</v>
          </cell>
          <cell r="F113" t="str">
            <v>PT</v>
          </cell>
          <cell r="G113" t="str">
            <v>PTNB19</v>
          </cell>
          <cell r="H113">
            <v>43480</v>
          </cell>
          <cell r="I113">
            <v>1910</v>
          </cell>
          <cell r="J113" t="str">
            <v>Đàm Đức Trọng</v>
          </cell>
          <cell r="K113" t="str">
            <v>Thu tiền phí gửi xe T1/2018</v>
          </cell>
          <cell r="L113" t="str">
            <v>NB</v>
          </cell>
          <cell r="M113">
            <v>80000</v>
          </cell>
          <cell r="Q113">
            <v>80000</v>
          </cell>
          <cell r="R113" t="str">
            <v>XMA</v>
          </cell>
          <cell r="S113" t="str">
            <v>Xe máy</v>
          </cell>
          <cell r="W113" t="str">
            <v>CT36</v>
          </cell>
          <cell r="X113">
            <v>1</v>
          </cell>
          <cell r="Y113" t="str">
            <v>Nội bộ</v>
          </cell>
        </row>
        <row r="114">
          <cell r="B114" t="str">
            <v/>
          </cell>
          <cell r="C114">
            <v>15</v>
          </cell>
          <cell r="D114" t="str">
            <v>DC</v>
          </cell>
          <cell r="E114">
            <v>107</v>
          </cell>
          <cell r="F114" t="str">
            <v>PT</v>
          </cell>
          <cell r="G114" t="str">
            <v>PTNB20</v>
          </cell>
          <cell r="H114">
            <v>43480</v>
          </cell>
          <cell r="I114">
            <v>2105</v>
          </cell>
          <cell r="J114" t="str">
            <v>Trần Duy Phương</v>
          </cell>
          <cell r="K114" t="str">
            <v>Thu tiền phí gửi xe T1/2018+thẻ từ+DC</v>
          </cell>
          <cell r="L114" t="str">
            <v>NB</v>
          </cell>
          <cell r="M114">
            <v>380000</v>
          </cell>
          <cell r="O114">
            <v>100000</v>
          </cell>
          <cell r="P114">
            <v>200000</v>
          </cell>
          <cell r="Q114">
            <v>80000</v>
          </cell>
          <cell r="R114" t="str">
            <v>XMA</v>
          </cell>
          <cell r="S114" t="str">
            <v>Xe máy</v>
          </cell>
          <cell r="T114">
            <v>1</v>
          </cell>
          <cell r="W114" t="str">
            <v>CT36</v>
          </cell>
          <cell r="X114">
            <v>1</v>
          </cell>
          <cell r="Y114" t="str">
            <v>Nội bộ</v>
          </cell>
        </row>
        <row r="115">
          <cell r="B115" t="str">
            <v/>
          </cell>
          <cell r="C115" t="str">
            <v/>
          </cell>
          <cell r="D115" t="str">
            <v/>
          </cell>
          <cell r="E115">
            <v>108</v>
          </cell>
          <cell r="F115" t="str">
            <v>PT</v>
          </cell>
          <cell r="G115" t="str">
            <v>PTNB21</v>
          </cell>
          <cell r="H115">
            <v>43480</v>
          </cell>
          <cell r="I115">
            <v>1710</v>
          </cell>
          <cell r="J115" t="str">
            <v>Tạ Văn Duẩn</v>
          </cell>
          <cell r="K115" t="str">
            <v>Thu tiền thẻ từ +phí gửi xe T1/2019</v>
          </cell>
          <cell r="L115" t="str">
            <v>NB</v>
          </cell>
          <cell r="M115">
            <v>130000</v>
          </cell>
          <cell r="O115">
            <v>50000</v>
          </cell>
          <cell r="Q115">
            <v>80000</v>
          </cell>
          <cell r="R115" t="str">
            <v>XMA</v>
          </cell>
          <cell r="S115" t="str">
            <v>Xe máy</v>
          </cell>
          <cell r="T115">
            <v>1</v>
          </cell>
          <cell r="W115" t="str">
            <v>CT36</v>
          </cell>
          <cell r="X115">
            <v>1</v>
          </cell>
          <cell r="Y115" t="str">
            <v>Nội bộ</v>
          </cell>
        </row>
        <row r="116">
          <cell r="B116" t="str">
            <v/>
          </cell>
          <cell r="C116" t="str">
            <v/>
          </cell>
          <cell r="D116" t="str">
            <v/>
          </cell>
          <cell r="E116">
            <v>109</v>
          </cell>
          <cell r="F116" t="str">
            <v>PT</v>
          </cell>
          <cell r="G116" t="str">
            <v>PTNB22</v>
          </cell>
          <cell r="H116">
            <v>43481</v>
          </cell>
          <cell r="I116">
            <v>2305</v>
          </cell>
          <cell r="J116" t="str">
            <v>Hà Thanh Tùng</v>
          </cell>
          <cell r="K116" t="str">
            <v>Thu tiền phí gửi xe T1/2018</v>
          </cell>
          <cell r="L116" t="str">
            <v>NB</v>
          </cell>
          <cell r="M116">
            <v>80000</v>
          </cell>
          <cell r="Q116">
            <v>80000</v>
          </cell>
          <cell r="R116" t="str">
            <v>XMA</v>
          </cell>
          <cell r="S116" t="str">
            <v>Xe máy</v>
          </cell>
          <cell r="W116" t="str">
            <v>CT36</v>
          </cell>
          <cell r="X116">
            <v>1</v>
          </cell>
          <cell r="Y116" t="str">
            <v>Nội bộ</v>
          </cell>
        </row>
        <row r="117">
          <cell r="B117" t="str">
            <v/>
          </cell>
          <cell r="C117" t="str">
            <v/>
          </cell>
          <cell r="D117" t="str">
            <v/>
          </cell>
          <cell r="E117">
            <v>110</v>
          </cell>
          <cell r="F117" t="str">
            <v>PT</v>
          </cell>
          <cell r="G117" t="str">
            <v>PTNB23</v>
          </cell>
          <cell r="H117">
            <v>43481</v>
          </cell>
          <cell r="I117">
            <v>2109</v>
          </cell>
          <cell r="J117" t="str">
            <v>Lê Thị Phương</v>
          </cell>
          <cell r="K117" t="str">
            <v>Thu  tiền làm lại thẻ từ xe máy</v>
          </cell>
          <cell r="L117" t="str">
            <v>NB</v>
          </cell>
          <cell r="M117">
            <v>100000</v>
          </cell>
          <cell r="O117">
            <v>100000</v>
          </cell>
          <cell r="R117" t="str">
            <v>XMA</v>
          </cell>
          <cell r="S117" t="str">
            <v>Xe máy</v>
          </cell>
          <cell r="T117">
            <v>1</v>
          </cell>
          <cell r="U117" t="str">
            <v>A-XMTB0496</v>
          </cell>
          <cell r="V117" t="str">
            <v>29H1-40444</v>
          </cell>
          <cell r="W117" t="str">
            <v>CT36</v>
          </cell>
          <cell r="X117">
            <v>1</v>
          </cell>
          <cell r="Y117" t="str">
            <v>Nội bộ</v>
          </cell>
        </row>
        <row r="118">
          <cell r="B118" t="str">
            <v/>
          </cell>
          <cell r="C118" t="str">
            <v/>
          </cell>
          <cell r="D118" t="str">
            <v/>
          </cell>
          <cell r="E118">
            <v>111</v>
          </cell>
          <cell r="F118" t="str">
            <v>PT</v>
          </cell>
          <cell r="G118" t="str">
            <v>PTNB24</v>
          </cell>
          <cell r="H118">
            <v>43481</v>
          </cell>
          <cell r="I118">
            <v>2302</v>
          </cell>
          <cell r="J118" t="str">
            <v>Lý Mai Chi</v>
          </cell>
          <cell r="K118" t="str">
            <v>Thu tiền phí gửi xe T1/2018</v>
          </cell>
          <cell r="L118" t="str">
            <v>NB</v>
          </cell>
          <cell r="M118">
            <v>40000</v>
          </cell>
          <cell r="Q118">
            <v>40000</v>
          </cell>
          <cell r="R118" t="str">
            <v>XMA</v>
          </cell>
          <cell r="S118" t="str">
            <v>Xe máy</v>
          </cell>
          <cell r="U118" t="str">
            <v>TMA0848</v>
          </cell>
          <cell r="V118" t="str">
            <v>29G1-64978</v>
          </cell>
          <cell r="W118" t="str">
            <v>CT36</v>
          </cell>
          <cell r="X118">
            <v>1</v>
          </cell>
          <cell r="Y118" t="str">
            <v>Nội bộ</v>
          </cell>
        </row>
        <row r="119">
          <cell r="B119" t="str">
            <v/>
          </cell>
          <cell r="C119" t="str">
            <v/>
          </cell>
          <cell r="D119" t="str">
            <v/>
          </cell>
          <cell r="E119">
            <v>112</v>
          </cell>
          <cell r="F119" t="str">
            <v>PT</v>
          </cell>
          <cell r="G119" t="str">
            <v>PTNB25</v>
          </cell>
          <cell r="H119">
            <v>43483</v>
          </cell>
          <cell r="I119">
            <v>1105</v>
          </cell>
          <cell r="J119" t="str">
            <v>Lê Thị Hồng Vân</v>
          </cell>
          <cell r="K119" t="str">
            <v>Thu  tiền làm lại thẻ từ xe máy</v>
          </cell>
          <cell r="L119" t="str">
            <v>NB</v>
          </cell>
          <cell r="M119">
            <v>100000</v>
          </cell>
          <cell r="O119">
            <v>100000</v>
          </cell>
          <cell r="R119" t="str">
            <v>XMA</v>
          </cell>
          <cell r="S119" t="str">
            <v>Xe máy</v>
          </cell>
          <cell r="T119">
            <v>1</v>
          </cell>
          <cell r="U119" t="str">
            <v>TMA-0796</v>
          </cell>
          <cell r="V119" t="str">
            <v>29G-68933</v>
          </cell>
          <cell r="W119" t="str">
            <v>CT36</v>
          </cell>
          <cell r="X119">
            <v>1</v>
          </cell>
          <cell r="Y119" t="str">
            <v>Nội bộ</v>
          </cell>
        </row>
        <row r="120">
          <cell r="B120" t="str">
            <v/>
          </cell>
          <cell r="C120" t="str">
            <v/>
          </cell>
          <cell r="D120" t="str">
            <v/>
          </cell>
          <cell r="E120">
            <v>113</v>
          </cell>
          <cell r="F120" t="str">
            <v>PT</v>
          </cell>
          <cell r="G120" t="str">
            <v>PTNB26</v>
          </cell>
          <cell r="H120">
            <v>43484</v>
          </cell>
          <cell r="I120">
            <v>2403</v>
          </cell>
          <cell r="J120" t="str">
            <v>Đỗ Hoàng Dương</v>
          </cell>
          <cell r="K120" t="str">
            <v>Thu  tiền làm lại thẻ từ xe máy</v>
          </cell>
          <cell r="L120" t="str">
            <v>NB</v>
          </cell>
          <cell r="M120">
            <v>100000</v>
          </cell>
          <cell r="O120">
            <v>100000</v>
          </cell>
          <cell r="R120" t="str">
            <v>XMA</v>
          </cell>
          <cell r="S120" t="str">
            <v>Xe máy</v>
          </cell>
          <cell r="T120">
            <v>1</v>
          </cell>
          <cell r="U120" t="str">
            <v>TMA0833</v>
          </cell>
          <cell r="V120" t="str">
            <v>29E1-984.49</v>
          </cell>
          <cell r="W120" t="str">
            <v>CT36</v>
          </cell>
          <cell r="X120">
            <v>1</v>
          </cell>
          <cell r="Y120" t="str">
            <v>Nội bộ</v>
          </cell>
        </row>
        <row r="121">
          <cell r="B121" t="str">
            <v/>
          </cell>
          <cell r="C121" t="str">
            <v/>
          </cell>
          <cell r="D121" t="str">
            <v/>
          </cell>
          <cell r="E121">
            <v>114</v>
          </cell>
          <cell r="F121" t="str">
            <v>PT</v>
          </cell>
          <cell r="G121" t="str">
            <v>PTNB27</v>
          </cell>
          <cell r="H121">
            <v>43485</v>
          </cell>
          <cell r="I121">
            <v>2101</v>
          </cell>
          <cell r="J121" t="str">
            <v>Phạm Thúy Liễu</v>
          </cell>
          <cell r="K121" t="str">
            <v>Thu tiền thẻ từ +phí gửi xe T1/2019</v>
          </cell>
          <cell r="L121" t="str">
            <v>NB</v>
          </cell>
          <cell r="M121">
            <v>90000</v>
          </cell>
          <cell r="O121">
            <v>50000</v>
          </cell>
          <cell r="Q121">
            <v>40000</v>
          </cell>
          <cell r="R121" t="str">
            <v>XMA</v>
          </cell>
          <cell r="S121" t="str">
            <v>Xe máy</v>
          </cell>
          <cell r="T121">
            <v>1</v>
          </cell>
          <cell r="U121" t="str">
            <v>TMA587</v>
          </cell>
          <cell r="V121" t="str">
            <v>29L1-530.60</v>
          </cell>
          <cell r="W121" t="str">
            <v>CT36</v>
          </cell>
          <cell r="X121">
            <v>1</v>
          </cell>
          <cell r="Y121" t="str">
            <v>Nội bộ</v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>
            <v>115</v>
          </cell>
          <cell r="F122" t="str">
            <v>PT</v>
          </cell>
          <cell r="G122" t="str">
            <v>PTNB28</v>
          </cell>
          <cell r="H122">
            <v>43486</v>
          </cell>
          <cell r="I122" t="str">
            <v>Ngoài</v>
          </cell>
          <cell r="J122" t="str">
            <v>Phan Kiều Diệu</v>
          </cell>
          <cell r="K122" t="str">
            <v>Thu tiền phí gửi xe T1/2018</v>
          </cell>
          <cell r="L122" t="str">
            <v>NB</v>
          </cell>
          <cell r="M122">
            <v>0</v>
          </cell>
          <cell r="R122" t="str">
            <v>XMA</v>
          </cell>
          <cell r="S122" t="str">
            <v>Xe máy</v>
          </cell>
          <cell r="U122" t="str">
            <v>TMA0874</v>
          </cell>
          <cell r="V122" t="str">
            <v>34K5201</v>
          </cell>
          <cell r="W122" t="str">
            <v>CT36</v>
          </cell>
          <cell r="X122">
            <v>1</v>
          </cell>
          <cell r="Y122" t="str">
            <v>Nội bộ</v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>
            <v>116</v>
          </cell>
          <cell r="F123" t="str">
            <v>PT</v>
          </cell>
          <cell r="G123" t="str">
            <v>PTNB29</v>
          </cell>
          <cell r="H123">
            <v>43486</v>
          </cell>
          <cell r="I123" t="str">
            <v>Ngoài</v>
          </cell>
          <cell r="J123" t="str">
            <v>Bùi Văn Mạnh</v>
          </cell>
          <cell r="K123" t="str">
            <v>Thu tiền phí gửi xe T10+T11+T12+T1/2019</v>
          </cell>
          <cell r="L123" t="str">
            <v>NB</v>
          </cell>
          <cell r="M123">
            <v>320000</v>
          </cell>
          <cell r="Q123">
            <v>320000</v>
          </cell>
          <cell r="R123" t="str">
            <v>XMA</v>
          </cell>
          <cell r="S123" t="str">
            <v>Xe máy</v>
          </cell>
          <cell r="V123" t="str">
            <v>34K5201</v>
          </cell>
          <cell r="W123" t="str">
            <v>CT36</v>
          </cell>
          <cell r="X123">
            <v>1</v>
          </cell>
          <cell r="Y123" t="str">
            <v>Nội bộ</v>
          </cell>
        </row>
        <row r="124">
          <cell r="B124" t="str">
            <v/>
          </cell>
          <cell r="C124">
            <v>16</v>
          </cell>
          <cell r="D124" t="str">
            <v>DC</v>
          </cell>
          <cell r="E124">
            <v>117</v>
          </cell>
          <cell r="F124" t="str">
            <v>PC</v>
          </cell>
          <cell r="G124" t="str">
            <v>PCNB11</v>
          </cell>
          <cell r="H124">
            <v>43486</v>
          </cell>
          <cell r="I124" t="str">
            <v>Ngoài</v>
          </cell>
          <cell r="J124" t="str">
            <v>Bùi Văn Mạnh</v>
          </cell>
          <cell r="K124" t="str">
            <v>TT tiền DC(A_XMTB0595)</v>
          </cell>
          <cell r="L124" t="str">
            <v>NB</v>
          </cell>
          <cell r="M124">
            <v>100000</v>
          </cell>
          <cell r="P124">
            <v>100000</v>
          </cell>
          <cell r="R124" t="str">
            <v>XMA</v>
          </cell>
          <cell r="S124" t="str">
            <v>Xe máy</v>
          </cell>
          <cell r="U124" t="str">
            <v>A-XMTB0595</v>
          </cell>
          <cell r="V124" t="str">
            <v>34K5201</v>
          </cell>
          <cell r="W124" t="str">
            <v>CT36</v>
          </cell>
          <cell r="X124">
            <v>1</v>
          </cell>
          <cell r="Y124" t="str">
            <v>Nội bộ</v>
          </cell>
        </row>
        <row r="125">
          <cell r="B125" t="str">
            <v/>
          </cell>
          <cell r="C125" t="str">
            <v/>
          </cell>
          <cell r="D125" t="str">
            <v/>
          </cell>
          <cell r="E125">
            <v>118</v>
          </cell>
          <cell r="F125" t="str">
            <v>PT</v>
          </cell>
          <cell r="G125" t="str">
            <v>PTNB30</v>
          </cell>
          <cell r="H125">
            <v>43487</v>
          </cell>
          <cell r="I125">
            <v>1912</v>
          </cell>
          <cell r="J125" t="str">
            <v>Bùi Thị Mỹ Linh</v>
          </cell>
          <cell r="K125" t="str">
            <v>Thu  tiền làm lại thẻ từ xe máy</v>
          </cell>
          <cell r="L125" t="str">
            <v>NB</v>
          </cell>
          <cell r="M125">
            <v>100000</v>
          </cell>
          <cell r="O125">
            <v>100000</v>
          </cell>
          <cell r="R125" t="str">
            <v>XMA</v>
          </cell>
          <cell r="S125" t="str">
            <v>Xe máy</v>
          </cell>
          <cell r="T125">
            <v>1</v>
          </cell>
          <cell r="U125" t="str">
            <v>TMA0903</v>
          </cell>
          <cell r="V125" t="str">
            <v>30K6-2485</v>
          </cell>
          <cell r="W125" t="str">
            <v>CT36</v>
          </cell>
          <cell r="X125">
            <v>1</v>
          </cell>
          <cell r="Y125" t="str">
            <v>Nội bộ</v>
          </cell>
        </row>
        <row r="126">
          <cell r="B126">
            <v>77</v>
          </cell>
          <cell r="C126" t="str">
            <v/>
          </cell>
          <cell r="D126" t="str">
            <v/>
          </cell>
          <cell r="E126">
            <v>119</v>
          </cell>
          <cell r="F126" t="str">
            <v>PT</v>
          </cell>
          <cell r="G126" t="str">
            <v>PT31</v>
          </cell>
          <cell r="H126">
            <v>43487</v>
          </cell>
          <cell r="I126" t="str">
            <v>BQL36</v>
          </cell>
          <cell r="J126" t="str">
            <v>Nhâm Gia Quang</v>
          </cell>
          <cell r="K126" t="str">
            <v>Thu tiền xe ô tô tháng  T1/2019 CT36A</v>
          </cell>
          <cell r="L126" t="str">
            <v>TM</v>
          </cell>
          <cell r="M126">
            <v>2500000</v>
          </cell>
          <cell r="N126">
            <v>2500000</v>
          </cell>
          <cell r="S126" t="str">
            <v/>
          </cell>
          <cell r="W126" t="str">
            <v>CT36</v>
          </cell>
          <cell r="X126">
            <v>1</v>
          </cell>
          <cell r="Y126" t="str">
            <v>Tiền mặt</v>
          </cell>
        </row>
        <row r="127">
          <cell r="B127" t="str">
            <v/>
          </cell>
          <cell r="C127">
            <v>17</v>
          </cell>
          <cell r="D127" t="str">
            <v>DC</v>
          </cell>
          <cell r="E127">
            <v>120</v>
          </cell>
          <cell r="F127" t="str">
            <v>PT</v>
          </cell>
          <cell r="G127" t="str">
            <v>PTNB31</v>
          </cell>
          <cell r="H127">
            <v>43488</v>
          </cell>
          <cell r="I127">
            <v>812</v>
          </cell>
          <cell r="J127" t="str">
            <v>Nguyễn Thu Hà</v>
          </cell>
          <cell r="K127" t="str">
            <v>Thu tiền phí gửi xe T1/2018+thẻ từ+DC</v>
          </cell>
          <cell r="L127" t="str">
            <v>NB</v>
          </cell>
          <cell r="M127">
            <v>190000</v>
          </cell>
          <cell r="O127">
            <v>50000</v>
          </cell>
          <cell r="P127">
            <v>100000</v>
          </cell>
          <cell r="Q127">
            <v>40000</v>
          </cell>
          <cell r="R127" t="str">
            <v>XMA</v>
          </cell>
          <cell r="S127" t="str">
            <v>Xe máy</v>
          </cell>
          <cell r="T127">
            <v>1</v>
          </cell>
          <cell r="U127" t="str">
            <v>TMA0998</v>
          </cell>
          <cell r="V127" t="str">
            <v>15B2-065.67</v>
          </cell>
          <cell r="W127" t="str">
            <v>CT36</v>
          </cell>
          <cell r="X127">
            <v>1</v>
          </cell>
          <cell r="Y127" t="str">
            <v>Nội bộ</v>
          </cell>
        </row>
        <row r="128">
          <cell r="B128">
            <v>78</v>
          </cell>
          <cell r="C128" t="str">
            <v/>
          </cell>
          <cell r="D128" t="str">
            <v/>
          </cell>
          <cell r="E128">
            <v>121</v>
          </cell>
          <cell r="F128" t="str">
            <v>PC</v>
          </cell>
          <cell r="G128" t="str">
            <v>PC43</v>
          </cell>
          <cell r="H128">
            <v>43489</v>
          </cell>
          <cell r="I128" t="str">
            <v>BQL36</v>
          </cell>
          <cell r="J128" t="str">
            <v>Nhâm Gia Thắng</v>
          </cell>
          <cell r="K128" t="str">
            <v>TT tiền mua bóng đèn led thay hầm tòa CT36A+36B</v>
          </cell>
          <cell r="L128" t="str">
            <v>TM</v>
          </cell>
          <cell r="M128">
            <v>4000000</v>
          </cell>
          <cell r="N128">
            <v>4000000</v>
          </cell>
          <cell r="S128" t="str">
            <v/>
          </cell>
          <cell r="W128" t="str">
            <v>CT36</v>
          </cell>
          <cell r="X128">
            <v>1</v>
          </cell>
          <cell r="Y128" t="str">
            <v>Tiền mặt</v>
          </cell>
        </row>
        <row r="129">
          <cell r="B129">
            <v>79</v>
          </cell>
          <cell r="C129" t="str">
            <v/>
          </cell>
          <cell r="D129" t="str">
            <v/>
          </cell>
          <cell r="E129">
            <v>122</v>
          </cell>
          <cell r="F129" t="str">
            <v>PC</v>
          </cell>
          <cell r="G129" t="str">
            <v>PC44</v>
          </cell>
          <cell r="H129">
            <v>43490</v>
          </cell>
          <cell r="I129" t="str">
            <v>BQL36</v>
          </cell>
          <cell r="J129" t="str">
            <v>Nhâm Gia Quang</v>
          </cell>
          <cell r="K129" t="str">
            <v>Chi tiền tết PCCC Hoàng Mai</v>
          </cell>
          <cell r="L129" t="str">
            <v>TM</v>
          </cell>
          <cell r="M129">
            <v>1000000</v>
          </cell>
          <cell r="N129">
            <v>1000000</v>
          </cell>
          <cell r="S129" t="str">
            <v/>
          </cell>
          <cell r="W129" t="str">
            <v>CTY</v>
          </cell>
          <cell r="X129">
            <v>1</v>
          </cell>
          <cell r="Y129" t="str">
            <v>Tiền mặt</v>
          </cell>
        </row>
        <row r="130">
          <cell r="B130">
            <v>80</v>
          </cell>
          <cell r="C130" t="str">
            <v/>
          </cell>
          <cell r="D130" t="str">
            <v/>
          </cell>
          <cell r="E130">
            <v>123</v>
          </cell>
          <cell r="F130" t="str">
            <v>PT</v>
          </cell>
          <cell r="G130" t="str">
            <v>PT32</v>
          </cell>
          <cell r="H130">
            <v>43492</v>
          </cell>
          <cell r="I130" t="str">
            <v>BVMP</v>
          </cell>
          <cell r="J130" t="str">
            <v>Bùi Văn Hiền</v>
          </cell>
          <cell r="K130" t="str">
            <v>Nộp tiền xe vãng lai T1/2019( A+B)</v>
          </cell>
          <cell r="L130" t="str">
            <v>TM</v>
          </cell>
          <cell r="M130">
            <v>3890000</v>
          </cell>
          <cell r="N130">
            <v>3890000</v>
          </cell>
          <cell r="S130" t="str">
            <v/>
          </cell>
          <cell r="W130" t="str">
            <v>CT36</v>
          </cell>
          <cell r="X130">
            <v>1</v>
          </cell>
          <cell r="Y130" t="str">
            <v>Tiền mặt</v>
          </cell>
        </row>
        <row r="131">
          <cell r="B131">
            <v>81</v>
          </cell>
          <cell r="C131" t="str">
            <v/>
          </cell>
          <cell r="D131" t="str">
            <v/>
          </cell>
          <cell r="E131">
            <v>124</v>
          </cell>
          <cell r="F131" t="str">
            <v>PC</v>
          </cell>
          <cell r="G131" t="str">
            <v>PC45</v>
          </cell>
          <cell r="H131">
            <v>43492</v>
          </cell>
          <cell r="I131" t="str">
            <v>BQL36</v>
          </cell>
          <cell r="J131" t="str">
            <v>Nhâm Gia Quang</v>
          </cell>
          <cell r="K131" t="str">
            <v>TT tiền mua , thuê vt phục vụ dự án Artemis</v>
          </cell>
          <cell r="L131" t="str">
            <v>TM</v>
          </cell>
          <cell r="M131">
            <v>3982000</v>
          </cell>
          <cell r="N131">
            <v>3982000</v>
          </cell>
          <cell r="S131" t="str">
            <v/>
          </cell>
          <cell r="W131" t="str">
            <v>CTY</v>
          </cell>
          <cell r="X131">
            <v>1</v>
          </cell>
          <cell r="Y131" t="str">
            <v>Tiền mặt</v>
          </cell>
        </row>
        <row r="132">
          <cell r="B132">
            <v>82</v>
          </cell>
          <cell r="C132" t="str">
            <v/>
          </cell>
          <cell r="D132" t="str">
            <v/>
          </cell>
          <cell r="E132">
            <v>125</v>
          </cell>
          <cell r="F132" t="str">
            <v>PT</v>
          </cell>
          <cell r="G132" t="str">
            <v>PT33</v>
          </cell>
          <cell r="H132">
            <v>43493</v>
          </cell>
          <cell r="I132" t="str">
            <v>A2X2</v>
          </cell>
          <cell r="J132" t="str">
            <v>Nguyễn Thị Hà</v>
          </cell>
          <cell r="K132" t="str">
            <v>Nộp tiền phí DV T1/2019  A2X2</v>
          </cell>
          <cell r="L132" t="str">
            <v>TM</v>
          </cell>
          <cell r="M132">
            <v>1962000</v>
          </cell>
          <cell r="N132">
            <v>1962000</v>
          </cell>
          <cell r="S132" t="str">
            <v/>
          </cell>
          <cell r="W132" t="str">
            <v>A2X2</v>
          </cell>
          <cell r="X132">
            <v>1</v>
          </cell>
          <cell r="Y132" t="str">
            <v>Tiền mặt</v>
          </cell>
        </row>
        <row r="133">
          <cell r="B133">
            <v>83</v>
          </cell>
          <cell r="C133" t="str">
            <v/>
          </cell>
          <cell r="D133" t="str">
            <v/>
          </cell>
          <cell r="E133">
            <v>126</v>
          </cell>
          <cell r="F133" t="str">
            <v>PC</v>
          </cell>
          <cell r="G133" t="str">
            <v>PC46</v>
          </cell>
          <cell r="H133">
            <v>43493</v>
          </cell>
          <cell r="I133" t="str">
            <v>A2X2</v>
          </cell>
          <cell r="J133" t="str">
            <v>Nguyễn Thị Hà</v>
          </cell>
          <cell r="K133" t="str">
            <v>Chi tiền mua vật tư, vệ sinh A2X2</v>
          </cell>
          <cell r="L133" t="str">
            <v>TM</v>
          </cell>
          <cell r="M133">
            <v>726000</v>
          </cell>
          <cell r="N133">
            <v>726000</v>
          </cell>
          <cell r="S133" t="str">
            <v/>
          </cell>
          <cell r="W133" t="str">
            <v>A2X2</v>
          </cell>
          <cell r="X133">
            <v>1</v>
          </cell>
          <cell r="Y133" t="str">
            <v>Tiền mặt</v>
          </cell>
        </row>
        <row r="134">
          <cell r="B134">
            <v>84</v>
          </cell>
          <cell r="C134" t="str">
            <v/>
          </cell>
          <cell r="D134" t="str">
            <v/>
          </cell>
          <cell r="E134">
            <v>127</v>
          </cell>
          <cell r="F134" t="str">
            <v>PC</v>
          </cell>
          <cell r="G134" t="str">
            <v>PC47</v>
          </cell>
          <cell r="H134">
            <v>43493</v>
          </cell>
          <cell r="I134" t="str">
            <v>Shop 11</v>
          </cell>
          <cell r="J134" t="str">
            <v>Nguyễn Thị Vĩnh</v>
          </cell>
          <cell r="K134" t="str">
            <v>TT tiền nước uống T1/2019</v>
          </cell>
          <cell r="L134" t="str">
            <v>TM</v>
          </cell>
          <cell r="M134">
            <v>210000</v>
          </cell>
          <cell r="N134">
            <v>210000</v>
          </cell>
          <cell r="S134" t="str">
            <v/>
          </cell>
          <cell r="W134" t="str">
            <v>CTY</v>
          </cell>
          <cell r="X134">
            <v>1</v>
          </cell>
          <cell r="Y134" t="str">
            <v>Tiền mặt</v>
          </cell>
        </row>
        <row r="135">
          <cell r="B135">
            <v>85</v>
          </cell>
          <cell r="C135" t="str">
            <v/>
          </cell>
          <cell r="D135" t="str">
            <v/>
          </cell>
          <cell r="E135">
            <v>128</v>
          </cell>
          <cell r="F135" t="str">
            <v>PT</v>
          </cell>
          <cell r="G135" t="str">
            <v>PT34</v>
          </cell>
          <cell r="H135">
            <v>43493</v>
          </cell>
          <cell r="I135" t="str">
            <v>BQL36</v>
          </cell>
          <cell r="J135" t="str">
            <v>Nhâm Gia Quang</v>
          </cell>
          <cell r="K135" t="str">
            <v>Nộp tiền phí DV T1/2019 CT36A</v>
          </cell>
          <cell r="L135" t="str">
            <v>TM</v>
          </cell>
          <cell r="M135">
            <v>50000000</v>
          </cell>
          <cell r="N135">
            <v>50000000</v>
          </cell>
          <cell r="S135" t="str">
            <v/>
          </cell>
          <cell r="W135" t="str">
            <v>CT36</v>
          </cell>
          <cell r="X135">
            <v>1</v>
          </cell>
          <cell r="Y135" t="str">
            <v>Tiền mặt</v>
          </cell>
        </row>
        <row r="136">
          <cell r="B136">
            <v>86</v>
          </cell>
          <cell r="C136" t="str">
            <v/>
          </cell>
          <cell r="D136" t="str">
            <v/>
          </cell>
          <cell r="E136">
            <v>129</v>
          </cell>
          <cell r="F136" t="str">
            <v>PC</v>
          </cell>
          <cell r="G136" t="str">
            <v>PC48</v>
          </cell>
          <cell r="H136">
            <v>43493</v>
          </cell>
          <cell r="I136" t="str">
            <v>BQL36</v>
          </cell>
          <cell r="J136" t="str">
            <v>Nhâm Gia Quang</v>
          </cell>
          <cell r="K136" t="str">
            <v>Nộp tiền vào tài khoản BIDV</v>
          </cell>
          <cell r="L136" t="str">
            <v>TM</v>
          </cell>
          <cell r="M136">
            <v>40000000</v>
          </cell>
          <cell r="N136">
            <v>40000000</v>
          </cell>
          <cell r="S136" t="str">
            <v/>
          </cell>
          <cell r="W136" t="str">
            <v>CT36</v>
          </cell>
          <cell r="X136">
            <v>1</v>
          </cell>
          <cell r="Y136" t="str">
            <v>Tiền mặt</v>
          </cell>
        </row>
        <row r="137">
          <cell r="B137">
            <v>87</v>
          </cell>
          <cell r="C137" t="str">
            <v/>
          </cell>
          <cell r="D137" t="str">
            <v/>
          </cell>
          <cell r="E137">
            <v>130</v>
          </cell>
          <cell r="F137" t="str">
            <v>PT</v>
          </cell>
          <cell r="G137" t="str">
            <v>PT35</v>
          </cell>
          <cell r="H137">
            <v>43493</v>
          </cell>
          <cell r="I137" t="str">
            <v>BQL36</v>
          </cell>
          <cell r="J137" t="str">
            <v>Nhâm Gia Quang</v>
          </cell>
          <cell r="K137" t="str">
            <v>Nộp tiền truy thu phí dv T11/2018 (  căn hộ 712-CT36A)</v>
          </cell>
          <cell r="L137" t="str">
            <v>TM</v>
          </cell>
          <cell r="M137">
            <v>265500</v>
          </cell>
          <cell r="N137">
            <v>265500</v>
          </cell>
          <cell r="S137" t="str">
            <v/>
          </cell>
          <cell r="W137" t="str">
            <v>CT36</v>
          </cell>
          <cell r="X137">
            <v>1</v>
          </cell>
          <cell r="Y137" t="str">
            <v>Tiền mặt</v>
          </cell>
        </row>
        <row r="138">
          <cell r="B138">
            <v>88</v>
          </cell>
          <cell r="C138" t="str">
            <v/>
          </cell>
          <cell r="D138" t="str">
            <v/>
          </cell>
          <cell r="E138">
            <v>131</v>
          </cell>
          <cell r="F138" t="str">
            <v>PT</v>
          </cell>
          <cell r="G138" t="str">
            <v>PT36</v>
          </cell>
          <cell r="H138">
            <v>43494</v>
          </cell>
          <cell r="I138" t="str">
            <v>BQL36</v>
          </cell>
          <cell r="J138" t="str">
            <v>Đỗ Thị sim</v>
          </cell>
          <cell r="K138" t="str">
            <v>Nộp tiền phí DV T1/2019 CT36B</v>
          </cell>
          <cell r="L138" t="str">
            <v>TM</v>
          </cell>
          <cell r="M138">
            <v>12000000</v>
          </cell>
          <cell r="N138">
            <v>12000000</v>
          </cell>
          <cell r="S138" t="str">
            <v/>
          </cell>
          <cell r="W138" t="str">
            <v>CT36</v>
          </cell>
          <cell r="X138">
            <v>1</v>
          </cell>
          <cell r="Y138" t="str">
            <v>Tiền mặt</v>
          </cell>
        </row>
        <row r="139">
          <cell r="B139">
            <v>89</v>
          </cell>
          <cell r="C139" t="str">
            <v/>
          </cell>
          <cell r="D139" t="str">
            <v/>
          </cell>
          <cell r="E139">
            <v>132</v>
          </cell>
          <cell r="F139" t="str">
            <v>PC</v>
          </cell>
          <cell r="G139" t="str">
            <v>PC49</v>
          </cell>
          <cell r="H139">
            <v>43494</v>
          </cell>
          <cell r="I139" t="str">
            <v>BQL36</v>
          </cell>
          <cell r="J139" t="str">
            <v>Nhâm Gia Quang</v>
          </cell>
          <cell r="K139" t="str">
            <v>Nộp thuế Môn bài +GTGT quý 4/2018( Công ty An viên)</v>
          </cell>
          <cell r="L139" t="str">
            <v>TM</v>
          </cell>
          <cell r="M139">
            <v>2107000</v>
          </cell>
          <cell r="N139">
            <v>2107000</v>
          </cell>
          <cell r="S139" t="str">
            <v/>
          </cell>
          <cell r="W139" t="str">
            <v>ANVIEN</v>
          </cell>
          <cell r="X139">
            <v>1</v>
          </cell>
          <cell r="Y139" t="str">
            <v>Tiền mặt</v>
          </cell>
        </row>
        <row r="140">
          <cell r="B140">
            <v>90</v>
          </cell>
          <cell r="C140" t="str">
            <v/>
          </cell>
          <cell r="D140" t="str">
            <v/>
          </cell>
          <cell r="E140">
            <v>133</v>
          </cell>
          <cell r="F140" t="str">
            <v>PC</v>
          </cell>
          <cell r="G140" t="str">
            <v>PC50</v>
          </cell>
          <cell r="H140">
            <v>43494</v>
          </cell>
          <cell r="I140" t="str">
            <v>BQL36</v>
          </cell>
          <cell r="J140" t="str">
            <v>Nhâm Gia Quang</v>
          </cell>
          <cell r="K140" t="str">
            <v>Nộp thuế Môn bài +GTGT quý 4/2018( Công ty Tân Đông Phương)</v>
          </cell>
          <cell r="L140" t="str">
            <v>TM</v>
          </cell>
          <cell r="M140">
            <v>3000000</v>
          </cell>
          <cell r="N140">
            <v>3000000</v>
          </cell>
          <cell r="S140" t="str">
            <v/>
          </cell>
          <cell r="W140" t="str">
            <v>CTY</v>
          </cell>
          <cell r="X140">
            <v>1</v>
          </cell>
          <cell r="Y140" t="str">
            <v>Tiền mặt</v>
          </cell>
        </row>
        <row r="141">
          <cell r="B141">
            <v>91</v>
          </cell>
          <cell r="C141" t="str">
            <v/>
          </cell>
          <cell r="D141" t="str">
            <v/>
          </cell>
          <cell r="E141">
            <v>134</v>
          </cell>
          <cell r="F141" t="str">
            <v>PC</v>
          </cell>
          <cell r="G141" t="str">
            <v>PC51</v>
          </cell>
          <cell r="H141">
            <v>43494</v>
          </cell>
          <cell r="I141" t="str">
            <v>BQL36</v>
          </cell>
          <cell r="J141" t="str">
            <v>Nghiêm Đình Hồng</v>
          </cell>
          <cell r="K141" t="str">
            <v>Lắp biển sảnh tòa Artemis</v>
          </cell>
          <cell r="L141" t="str">
            <v>TM</v>
          </cell>
          <cell r="M141">
            <v>2165000</v>
          </cell>
          <cell r="N141">
            <v>2165000</v>
          </cell>
          <cell r="S141" t="str">
            <v/>
          </cell>
          <cell r="W141" t="str">
            <v>CTY</v>
          </cell>
          <cell r="X141">
            <v>1</v>
          </cell>
          <cell r="Y141" t="str">
            <v>Tiền mặt</v>
          </cell>
        </row>
        <row r="142">
          <cell r="B142">
            <v>92</v>
          </cell>
          <cell r="C142" t="str">
            <v/>
          </cell>
          <cell r="D142" t="str">
            <v/>
          </cell>
          <cell r="E142">
            <v>135</v>
          </cell>
          <cell r="F142" t="str">
            <v>PC</v>
          </cell>
          <cell r="G142" t="str">
            <v>PC52</v>
          </cell>
          <cell r="H142">
            <v>43494</v>
          </cell>
          <cell r="I142" t="str">
            <v>A2X2</v>
          </cell>
          <cell r="J142" t="str">
            <v>Lưu Tiến Thành</v>
          </cell>
          <cell r="K142" t="str">
            <v>TT tiền mua vật tư làm cột cờ, chuyển rác tòa A2X2</v>
          </cell>
          <cell r="L142" t="str">
            <v>TM</v>
          </cell>
          <cell r="M142">
            <v>575000</v>
          </cell>
          <cell r="N142">
            <v>575000</v>
          </cell>
          <cell r="S142" t="str">
            <v/>
          </cell>
          <cell r="W142" t="str">
            <v>A2X2</v>
          </cell>
          <cell r="X142">
            <v>1</v>
          </cell>
          <cell r="Y142" t="str">
            <v>Tiền mặt</v>
          </cell>
        </row>
        <row r="143">
          <cell r="B143">
            <v>93</v>
          </cell>
          <cell r="C143" t="str">
            <v/>
          </cell>
          <cell r="D143" t="str">
            <v/>
          </cell>
          <cell r="E143">
            <v>136</v>
          </cell>
          <cell r="F143" t="str">
            <v>PT</v>
          </cell>
          <cell r="G143" t="str">
            <v>PT37</v>
          </cell>
          <cell r="H143">
            <v>43495</v>
          </cell>
          <cell r="I143" t="str">
            <v>BQL36</v>
          </cell>
          <cell r="J143" t="str">
            <v>Đỗ Thị sim</v>
          </cell>
          <cell r="K143" t="str">
            <v>Nộp tiền phí DV T1/2019 CT36B</v>
          </cell>
          <cell r="L143" t="str">
            <v>TM</v>
          </cell>
          <cell r="M143">
            <v>8000000</v>
          </cell>
          <cell r="N143">
            <v>8000000</v>
          </cell>
          <cell r="S143" t="str">
            <v/>
          </cell>
          <cell r="W143" t="str">
            <v>CT36</v>
          </cell>
          <cell r="X143">
            <v>1</v>
          </cell>
          <cell r="Y143" t="str">
            <v>Tiền mặt</v>
          </cell>
        </row>
        <row r="144">
          <cell r="B144">
            <v>94</v>
          </cell>
          <cell r="C144" t="str">
            <v/>
          </cell>
          <cell r="D144" t="str">
            <v/>
          </cell>
          <cell r="E144">
            <v>137</v>
          </cell>
          <cell r="F144" t="str">
            <v>PT</v>
          </cell>
          <cell r="G144" t="str">
            <v>PT38</v>
          </cell>
          <cell r="H144">
            <v>43495</v>
          </cell>
          <cell r="I144" t="str">
            <v>BQL36</v>
          </cell>
          <cell r="J144" t="str">
            <v>Nhâm Gia Quang</v>
          </cell>
          <cell r="K144" t="str">
            <v>Nộp tiền chi CA( CĐT trả)</v>
          </cell>
          <cell r="L144" t="str">
            <v>TM</v>
          </cell>
          <cell r="M144">
            <v>5000000</v>
          </cell>
          <cell r="N144">
            <v>5000000</v>
          </cell>
          <cell r="S144" t="str">
            <v/>
          </cell>
          <cell r="W144" t="str">
            <v>CTY</v>
          </cell>
          <cell r="X144">
            <v>1</v>
          </cell>
          <cell r="Y144" t="str">
            <v>Tiền mặt</v>
          </cell>
        </row>
        <row r="145">
          <cell r="B145">
            <v>95</v>
          </cell>
          <cell r="C145" t="str">
            <v/>
          </cell>
          <cell r="D145" t="str">
            <v/>
          </cell>
          <cell r="E145">
            <v>138</v>
          </cell>
          <cell r="F145" t="str">
            <v>PT</v>
          </cell>
          <cell r="G145" t="str">
            <v>PT39</v>
          </cell>
          <cell r="H145">
            <v>43495</v>
          </cell>
          <cell r="I145" t="str">
            <v>BQL36</v>
          </cell>
          <cell r="J145" t="str">
            <v>Nhâm Gia Quang</v>
          </cell>
          <cell r="K145" t="str">
            <v>Thu tiền thông tắc đường thoát chậu rửa bát trục 14 CT36B (CĐT Trả)</v>
          </cell>
          <cell r="L145" t="str">
            <v>TM</v>
          </cell>
          <cell r="M145">
            <v>1300000</v>
          </cell>
          <cell r="N145">
            <v>1300000</v>
          </cell>
          <cell r="S145" t="str">
            <v/>
          </cell>
          <cell r="W145" t="str">
            <v>CTY</v>
          </cell>
          <cell r="X145">
            <v>1</v>
          </cell>
          <cell r="Y145" t="str">
            <v>Tiền mặt</v>
          </cell>
        </row>
        <row r="146">
          <cell r="B146">
            <v>96</v>
          </cell>
          <cell r="C146" t="str">
            <v/>
          </cell>
          <cell r="D146" t="str">
            <v/>
          </cell>
          <cell r="E146">
            <v>139</v>
          </cell>
          <cell r="F146" t="str">
            <v>PT</v>
          </cell>
          <cell r="G146" t="str">
            <v>PT40</v>
          </cell>
          <cell r="H146">
            <v>43495</v>
          </cell>
          <cell r="I146" t="str">
            <v>BQL36</v>
          </cell>
          <cell r="J146" t="str">
            <v>Nhâm Gia Quang</v>
          </cell>
          <cell r="K146" t="str">
            <v>Thu tiền thuê hoa đào tết CT36 (CĐT hỗ trợ)</v>
          </cell>
          <cell r="L146" t="str">
            <v>TM</v>
          </cell>
          <cell r="M146">
            <v>10000000</v>
          </cell>
          <cell r="N146">
            <v>10000000</v>
          </cell>
          <cell r="S146" t="str">
            <v/>
          </cell>
          <cell r="W146" t="str">
            <v>CTY</v>
          </cell>
          <cell r="X146">
            <v>1</v>
          </cell>
          <cell r="Y146" t="str">
            <v>Tiền mặt</v>
          </cell>
        </row>
        <row r="147">
          <cell r="B147">
            <v>97</v>
          </cell>
          <cell r="C147" t="str">
            <v/>
          </cell>
          <cell r="D147" t="str">
            <v/>
          </cell>
          <cell r="E147">
            <v>140</v>
          </cell>
          <cell r="F147" t="str">
            <v>PT</v>
          </cell>
          <cell r="G147" t="str">
            <v>PT41</v>
          </cell>
          <cell r="H147">
            <v>43495</v>
          </cell>
          <cell r="I147" t="str">
            <v>BQL36</v>
          </cell>
          <cell r="J147" t="str">
            <v>Đỗ Thị sim</v>
          </cell>
          <cell r="K147" t="str">
            <v>Nộp tiền phí DV T1/2019 CT36B</v>
          </cell>
          <cell r="L147" t="str">
            <v>TM</v>
          </cell>
          <cell r="M147">
            <v>10000000</v>
          </cell>
          <cell r="N147">
            <v>10000000</v>
          </cell>
          <cell r="S147" t="str">
            <v/>
          </cell>
          <cell r="W147" t="str">
            <v>CT36</v>
          </cell>
          <cell r="X147">
            <v>1</v>
          </cell>
          <cell r="Y147" t="str">
            <v>Tiền mặt</v>
          </cell>
        </row>
        <row r="148">
          <cell r="B148">
            <v>98</v>
          </cell>
          <cell r="C148" t="str">
            <v/>
          </cell>
          <cell r="D148" t="str">
            <v/>
          </cell>
          <cell r="E148">
            <v>141</v>
          </cell>
          <cell r="F148" t="str">
            <v>PC</v>
          </cell>
          <cell r="G148" t="str">
            <v>PC53</v>
          </cell>
          <cell r="H148">
            <v>43495</v>
          </cell>
          <cell r="I148" t="str">
            <v>BQL36</v>
          </cell>
          <cell r="J148" t="str">
            <v>Nhâm Gia Quang</v>
          </cell>
          <cell r="K148" t="str">
            <v>TT tiền hút bể phốt CT36B</v>
          </cell>
          <cell r="L148" t="str">
            <v>TM</v>
          </cell>
          <cell r="M148">
            <v>16000000</v>
          </cell>
          <cell r="N148">
            <v>16000000</v>
          </cell>
          <cell r="S148" t="str">
            <v/>
          </cell>
          <cell r="W148" t="str">
            <v>CT36</v>
          </cell>
          <cell r="X148">
            <v>1</v>
          </cell>
          <cell r="Y148" t="str">
            <v>Tiền mặt</v>
          </cell>
        </row>
        <row r="149">
          <cell r="B149" t="str">
            <v/>
          </cell>
          <cell r="C149" t="str">
            <v/>
          </cell>
          <cell r="D149" t="str">
            <v/>
          </cell>
          <cell r="E149">
            <v>142</v>
          </cell>
          <cell r="F149" t="str">
            <v>PC</v>
          </cell>
          <cell r="G149" t="str">
            <v>PCNB12</v>
          </cell>
          <cell r="H149">
            <v>43495</v>
          </cell>
          <cell r="I149" t="str">
            <v>BQL36</v>
          </cell>
          <cell r="J149" t="str">
            <v>Đặng Quốc Phong</v>
          </cell>
          <cell r="K149" t="str">
            <v>TT tiền mua VT thông tắc CT36A</v>
          </cell>
          <cell r="L149" t="str">
            <v>NB</v>
          </cell>
          <cell r="M149">
            <v>107000</v>
          </cell>
          <cell r="N149">
            <v>107000</v>
          </cell>
          <cell r="S149" t="str">
            <v/>
          </cell>
          <cell r="W149" t="str">
            <v>CT36</v>
          </cell>
          <cell r="X149">
            <v>1</v>
          </cell>
          <cell r="Y149" t="str">
            <v>Nội bộ</v>
          </cell>
        </row>
        <row r="150">
          <cell r="B150">
            <v>99</v>
          </cell>
          <cell r="C150" t="str">
            <v/>
          </cell>
          <cell r="D150" t="str">
            <v/>
          </cell>
          <cell r="E150">
            <v>143</v>
          </cell>
          <cell r="F150" t="str">
            <v>PC</v>
          </cell>
          <cell r="G150" t="str">
            <v>PC54</v>
          </cell>
          <cell r="H150">
            <v>43495</v>
          </cell>
          <cell r="I150" t="str">
            <v>BQL36</v>
          </cell>
          <cell r="J150" t="str">
            <v>Nguyễn Thị T. Nhung</v>
          </cell>
          <cell r="K150" t="str">
            <v>Chi tiền ngoại giao tết năm 2019</v>
          </cell>
          <cell r="L150" t="str">
            <v>TM</v>
          </cell>
          <cell r="M150">
            <v>21500000</v>
          </cell>
          <cell r="N150">
            <v>21500000</v>
          </cell>
          <cell r="S150" t="str">
            <v/>
          </cell>
          <cell r="W150" t="str">
            <v>CTY</v>
          </cell>
          <cell r="X150">
            <v>1</v>
          </cell>
          <cell r="Y150" t="str">
            <v>Tiền mặt</v>
          </cell>
        </row>
        <row r="151">
          <cell r="B151" t="str">
            <v/>
          </cell>
          <cell r="C151" t="str">
            <v/>
          </cell>
          <cell r="D151" t="str">
            <v/>
          </cell>
          <cell r="E151">
            <v>144</v>
          </cell>
          <cell r="F151" t="str">
            <v>PC</v>
          </cell>
          <cell r="G151" t="str">
            <v>PCNB13</v>
          </cell>
          <cell r="H151">
            <v>43495</v>
          </cell>
          <cell r="I151" t="str">
            <v>BQL36</v>
          </cell>
          <cell r="J151" t="str">
            <v>Nghiêm Đình Hồng</v>
          </cell>
          <cell r="K151" t="str">
            <v>TT tiền mua VT lắp biển CMNM, nhà VS, thông tắc CT36A</v>
          </cell>
          <cell r="L151" t="str">
            <v>NB</v>
          </cell>
          <cell r="M151">
            <v>902000</v>
          </cell>
          <cell r="N151">
            <v>902000</v>
          </cell>
          <cell r="S151" t="str">
            <v/>
          </cell>
          <cell r="W151" t="str">
            <v>CT36</v>
          </cell>
          <cell r="X151">
            <v>1</v>
          </cell>
          <cell r="Y151" t="str">
            <v>Nội bộ</v>
          </cell>
        </row>
        <row r="152">
          <cell r="B152">
            <v>100</v>
          </cell>
          <cell r="C152" t="str">
            <v/>
          </cell>
          <cell r="D152" t="str">
            <v/>
          </cell>
          <cell r="E152">
            <v>145</v>
          </cell>
          <cell r="F152" t="str">
            <v>PT</v>
          </cell>
          <cell r="G152" t="str">
            <v>PT42</v>
          </cell>
          <cell r="H152">
            <v>43495</v>
          </cell>
          <cell r="I152" t="str">
            <v>BQL36</v>
          </cell>
          <cell r="J152" t="str">
            <v>Nhâm Gia Quang</v>
          </cell>
          <cell r="K152" t="str">
            <v>Thu tiền Chi phí tất niên tòa nhà Artemis</v>
          </cell>
          <cell r="L152" t="str">
            <v>TM</v>
          </cell>
          <cell r="M152">
            <v>7300000</v>
          </cell>
          <cell r="N152">
            <v>7300000</v>
          </cell>
          <cell r="S152" t="str">
            <v/>
          </cell>
          <cell r="W152" t="str">
            <v>CTY</v>
          </cell>
          <cell r="X152">
            <v>1</v>
          </cell>
          <cell r="Y152" t="str">
            <v>Tiền mặt</v>
          </cell>
        </row>
        <row r="153">
          <cell r="B153">
            <v>101</v>
          </cell>
          <cell r="C153" t="str">
            <v/>
          </cell>
          <cell r="D153" t="str">
            <v/>
          </cell>
          <cell r="E153">
            <v>146</v>
          </cell>
          <cell r="F153" t="str">
            <v>PC</v>
          </cell>
          <cell r="G153" t="str">
            <v>PC55</v>
          </cell>
          <cell r="H153">
            <v>43495</v>
          </cell>
          <cell r="I153" t="str">
            <v>BQL36</v>
          </cell>
          <cell r="J153" t="str">
            <v>Nhâm Gia Quang</v>
          </cell>
          <cell r="K153" t="str">
            <v>Chuyển tiền cho Lê Thị Thúy Hằng( Lê Văn Toản chuyển)</v>
          </cell>
          <cell r="L153" t="str">
            <v>TM</v>
          </cell>
          <cell r="M153">
            <v>10000000</v>
          </cell>
          <cell r="N153">
            <v>10000000</v>
          </cell>
          <cell r="S153" t="str">
            <v/>
          </cell>
          <cell r="W153" t="str">
            <v>CTY</v>
          </cell>
          <cell r="X153">
            <v>1</v>
          </cell>
          <cell r="Y153" t="str">
            <v>Tiền mặt</v>
          </cell>
        </row>
        <row r="154">
          <cell r="B154">
            <v>102</v>
          </cell>
          <cell r="C154" t="str">
            <v/>
          </cell>
          <cell r="D154" t="str">
            <v/>
          </cell>
          <cell r="E154">
            <v>147</v>
          </cell>
          <cell r="F154" t="str">
            <v>PT</v>
          </cell>
          <cell r="G154" t="str">
            <v>PT43</v>
          </cell>
          <cell r="H154">
            <v>43496</v>
          </cell>
          <cell r="I154" t="str">
            <v>BQL36</v>
          </cell>
          <cell r="J154" t="str">
            <v>Đỗ Thị sim</v>
          </cell>
          <cell r="K154" t="str">
            <v>Nộp tiền phí DV T1/2019 CT36B</v>
          </cell>
          <cell r="L154" t="str">
            <v>TM</v>
          </cell>
          <cell r="M154">
            <v>21500000</v>
          </cell>
          <cell r="N154">
            <v>21500000</v>
          </cell>
          <cell r="S154" t="str">
            <v/>
          </cell>
          <cell r="W154" t="str">
            <v>CT36</v>
          </cell>
          <cell r="X154">
            <v>1</v>
          </cell>
          <cell r="Y154" t="str">
            <v>Tiền mặt</v>
          </cell>
        </row>
        <row r="155">
          <cell r="B155">
            <v>103</v>
          </cell>
          <cell r="C155" t="str">
            <v/>
          </cell>
          <cell r="D155" t="str">
            <v/>
          </cell>
          <cell r="E155">
            <v>148</v>
          </cell>
          <cell r="F155" t="str">
            <v>PT</v>
          </cell>
          <cell r="G155" t="str">
            <v>PT44</v>
          </cell>
          <cell r="H155">
            <v>43496</v>
          </cell>
          <cell r="I155" t="str">
            <v>BQL36</v>
          </cell>
          <cell r="J155" t="str">
            <v>Nhâm Gia Quang</v>
          </cell>
          <cell r="K155" t="str">
            <v>Rút tiền gửi về nhập quỹ</v>
          </cell>
          <cell r="L155" t="str">
            <v>TM</v>
          </cell>
          <cell r="M155">
            <v>100000000</v>
          </cell>
          <cell r="N155">
            <v>100000000</v>
          </cell>
          <cell r="S155" t="str">
            <v/>
          </cell>
          <cell r="W155" t="str">
            <v>CTY</v>
          </cell>
          <cell r="X155">
            <v>1</v>
          </cell>
          <cell r="Y155" t="str">
            <v>Tiền mặt</v>
          </cell>
        </row>
        <row r="156">
          <cell r="B156">
            <v>104</v>
          </cell>
          <cell r="C156" t="str">
            <v/>
          </cell>
          <cell r="D156" t="str">
            <v/>
          </cell>
          <cell r="E156">
            <v>149</v>
          </cell>
          <cell r="F156" t="str">
            <v>PC</v>
          </cell>
          <cell r="G156" t="str">
            <v>PC56</v>
          </cell>
          <cell r="H156">
            <v>43496</v>
          </cell>
          <cell r="I156" t="str">
            <v>BQL36</v>
          </cell>
          <cell r="J156" t="str">
            <v>Nhâm Gia Quang</v>
          </cell>
          <cell r="K156" t="str">
            <v>Chi tiền ăn tháng 1/2019</v>
          </cell>
          <cell r="L156" t="str">
            <v>TM</v>
          </cell>
          <cell r="M156">
            <v>3000000</v>
          </cell>
          <cell r="N156">
            <v>3000000</v>
          </cell>
          <cell r="S156" t="str">
            <v/>
          </cell>
          <cell r="W156" t="str">
            <v>CTY</v>
          </cell>
          <cell r="X156">
            <v>1</v>
          </cell>
          <cell r="Y156" t="str">
            <v>Tiền mặt</v>
          </cell>
        </row>
        <row r="157">
          <cell r="B157">
            <v>105</v>
          </cell>
          <cell r="C157" t="str">
            <v/>
          </cell>
          <cell r="D157" t="str">
            <v/>
          </cell>
          <cell r="E157">
            <v>150</v>
          </cell>
          <cell r="F157" t="str">
            <v>PT</v>
          </cell>
          <cell r="G157" t="str">
            <v>PT45</v>
          </cell>
          <cell r="H157">
            <v>43497</v>
          </cell>
          <cell r="I157" t="str">
            <v>BVMP</v>
          </cell>
          <cell r="J157" t="str">
            <v xml:space="preserve">Bùi Văn Hiền </v>
          </cell>
          <cell r="K157" t="str">
            <v>Nộp tiền xe vãng lai T1/2019( A+B)</v>
          </cell>
          <cell r="L157" t="str">
            <v>TM</v>
          </cell>
          <cell r="M157">
            <v>4150000</v>
          </cell>
          <cell r="N157">
            <v>4150000</v>
          </cell>
          <cell r="S157" t="str">
            <v/>
          </cell>
          <cell r="W157" t="str">
            <v>CT36</v>
          </cell>
          <cell r="X157">
            <v>2</v>
          </cell>
          <cell r="Y157" t="str">
            <v>Tiền mặt</v>
          </cell>
        </row>
        <row r="158">
          <cell r="B158">
            <v>106</v>
          </cell>
          <cell r="C158" t="str">
            <v/>
          </cell>
          <cell r="D158" t="str">
            <v/>
          </cell>
          <cell r="E158">
            <v>151</v>
          </cell>
          <cell r="F158" t="str">
            <v>PC</v>
          </cell>
          <cell r="G158" t="str">
            <v>PC57</v>
          </cell>
          <cell r="H158">
            <v>43497</v>
          </cell>
          <cell r="I158" t="str">
            <v>BQL36</v>
          </cell>
          <cell r="J158" t="str">
            <v>Nhâm Gia Quang</v>
          </cell>
          <cell r="K158" t="str">
            <v>Chi tiền quà tết BPVS, BPBV năm 2019</v>
          </cell>
          <cell r="L158" t="str">
            <v>TM</v>
          </cell>
          <cell r="M158">
            <v>5200000</v>
          </cell>
          <cell r="N158">
            <v>5200000</v>
          </cell>
          <cell r="S158" t="str">
            <v/>
          </cell>
          <cell r="W158" t="str">
            <v>CTY</v>
          </cell>
          <cell r="X158">
            <v>2</v>
          </cell>
          <cell r="Y158" t="str">
            <v>Tiền mặt</v>
          </cell>
        </row>
        <row r="159">
          <cell r="B159">
            <v>107</v>
          </cell>
          <cell r="C159" t="str">
            <v/>
          </cell>
          <cell r="D159" t="str">
            <v/>
          </cell>
          <cell r="E159">
            <v>152</v>
          </cell>
          <cell r="F159" t="str">
            <v>PC</v>
          </cell>
          <cell r="G159" t="str">
            <v>PC58</v>
          </cell>
          <cell r="H159">
            <v>43497</v>
          </cell>
          <cell r="I159" t="str">
            <v>BQL36</v>
          </cell>
          <cell r="J159" t="str">
            <v>Nhâm Gia Quang</v>
          </cell>
          <cell r="K159" t="str">
            <v>Chi tiền lương T1/2019 A2X2</v>
          </cell>
          <cell r="L159" t="str">
            <v>TM</v>
          </cell>
          <cell r="M159">
            <v>19923077</v>
          </cell>
          <cell r="N159">
            <v>19923077</v>
          </cell>
          <cell r="S159" t="str">
            <v/>
          </cell>
          <cell r="W159" t="str">
            <v>A2X2</v>
          </cell>
          <cell r="X159">
            <v>2</v>
          </cell>
          <cell r="Y159" t="str">
            <v>Tiền mặt</v>
          </cell>
        </row>
        <row r="160">
          <cell r="B160">
            <v>108</v>
          </cell>
          <cell r="C160" t="str">
            <v/>
          </cell>
          <cell r="D160" t="str">
            <v/>
          </cell>
          <cell r="E160">
            <v>153</v>
          </cell>
          <cell r="F160" t="str">
            <v>PC</v>
          </cell>
          <cell r="G160" t="str">
            <v>PC59</v>
          </cell>
          <cell r="H160">
            <v>43497</v>
          </cell>
          <cell r="I160" t="str">
            <v>BQL36</v>
          </cell>
          <cell r="J160" t="str">
            <v>Nhâm Gia Quang</v>
          </cell>
          <cell r="K160" t="str">
            <v>Chi tiền lương T1/2019 CT36</v>
          </cell>
          <cell r="L160" t="str">
            <v>TM</v>
          </cell>
          <cell r="M160">
            <v>79314286</v>
          </cell>
          <cell r="N160">
            <v>79314286</v>
          </cell>
          <cell r="S160" t="str">
            <v/>
          </cell>
          <cell r="W160" t="str">
            <v>CT36</v>
          </cell>
          <cell r="X160">
            <v>2</v>
          </cell>
          <cell r="Y160" t="str">
            <v>Tiền mặt</v>
          </cell>
        </row>
        <row r="161">
          <cell r="B161">
            <v>109</v>
          </cell>
          <cell r="C161" t="str">
            <v/>
          </cell>
          <cell r="D161" t="str">
            <v/>
          </cell>
          <cell r="E161">
            <v>154</v>
          </cell>
          <cell r="F161" t="str">
            <v>PC</v>
          </cell>
          <cell r="G161" t="str">
            <v>PC60</v>
          </cell>
          <cell r="H161">
            <v>43497</v>
          </cell>
          <cell r="I161" t="str">
            <v>BQL36</v>
          </cell>
          <cell r="J161" t="str">
            <v>Nhâm Gia Quang</v>
          </cell>
          <cell r="K161" t="str">
            <v>Chi tiền lương T1/2019 Tân phong</v>
          </cell>
          <cell r="L161" t="str">
            <v>TM</v>
          </cell>
          <cell r="M161">
            <v>6500000</v>
          </cell>
          <cell r="N161">
            <v>6500000</v>
          </cell>
          <cell r="S161" t="str">
            <v/>
          </cell>
          <cell r="W161" t="str">
            <v>CTY</v>
          </cell>
          <cell r="X161">
            <v>2</v>
          </cell>
          <cell r="Y161" t="str">
            <v>Tiền mặt</v>
          </cell>
        </row>
        <row r="162">
          <cell r="B162">
            <v>110</v>
          </cell>
          <cell r="C162" t="str">
            <v/>
          </cell>
          <cell r="D162" t="str">
            <v/>
          </cell>
          <cell r="E162">
            <v>155</v>
          </cell>
          <cell r="F162" t="str">
            <v>PC</v>
          </cell>
          <cell r="G162" t="str">
            <v>PC61</v>
          </cell>
          <cell r="H162">
            <v>43497</v>
          </cell>
          <cell r="I162" t="str">
            <v>BQL36</v>
          </cell>
          <cell r="J162" t="str">
            <v>Nhâm Gia Quang</v>
          </cell>
          <cell r="K162" t="str">
            <v>Chi tiền trực tết năm 2019 CT36</v>
          </cell>
          <cell r="L162" t="str">
            <v>TM</v>
          </cell>
          <cell r="M162">
            <v>4400000</v>
          </cell>
          <cell r="N162">
            <v>4400000</v>
          </cell>
          <cell r="S162" t="str">
            <v/>
          </cell>
          <cell r="W162" t="str">
            <v>CT36</v>
          </cell>
          <cell r="X162">
            <v>2</v>
          </cell>
          <cell r="Y162" t="str">
            <v>Tiền mặt</v>
          </cell>
        </row>
        <row r="163">
          <cell r="B163">
            <v>111</v>
          </cell>
          <cell r="C163" t="str">
            <v/>
          </cell>
          <cell r="D163" t="str">
            <v/>
          </cell>
          <cell r="E163">
            <v>156</v>
          </cell>
          <cell r="F163" t="str">
            <v>PC</v>
          </cell>
          <cell r="G163" t="str">
            <v>PC62</v>
          </cell>
          <cell r="H163">
            <v>43497</v>
          </cell>
          <cell r="I163" t="str">
            <v>BQL36</v>
          </cell>
          <cell r="J163" t="str">
            <v>Nhâm Gia Quang</v>
          </cell>
          <cell r="K163" t="str">
            <v>Chi tiền trực tết năm 2019 A2X2</v>
          </cell>
          <cell r="L163" t="str">
            <v>TM</v>
          </cell>
          <cell r="M163">
            <v>800000</v>
          </cell>
          <cell r="N163">
            <v>800000</v>
          </cell>
          <cell r="S163" t="str">
            <v/>
          </cell>
          <cell r="W163" t="str">
            <v>A2X2</v>
          </cell>
          <cell r="X163">
            <v>2</v>
          </cell>
          <cell r="Y163" t="str">
            <v>Tiền mặt</v>
          </cell>
        </row>
        <row r="164">
          <cell r="B164">
            <v>112</v>
          </cell>
          <cell r="C164" t="str">
            <v/>
          </cell>
          <cell r="D164" t="str">
            <v/>
          </cell>
          <cell r="E164">
            <v>157</v>
          </cell>
          <cell r="F164" t="str">
            <v>PT</v>
          </cell>
          <cell r="G164" t="str">
            <v>PT46</v>
          </cell>
          <cell r="H164">
            <v>43497</v>
          </cell>
          <cell r="I164" t="str">
            <v>BQL36</v>
          </cell>
          <cell r="J164" t="str">
            <v>Nhâm Gia Quang</v>
          </cell>
          <cell r="K164" t="str">
            <v>Thu tiền xe ô tô tháng  T1/2019 CT36A</v>
          </cell>
          <cell r="L164" t="str">
            <v>TM</v>
          </cell>
          <cell r="M164">
            <v>900000</v>
          </cell>
          <cell r="N164">
            <v>900000</v>
          </cell>
          <cell r="S164" t="str">
            <v/>
          </cell>
          <cell r="W164" t="str">
            <v>CT36</v>
          </cell>
          <cell r="X164">
            <v>2</v>
          </cell>
          <cell r="Y164" t="str">
            <v>Tiền mặt</v>
          </cell>
        </row>
        <row r="165">
          <cell r="B165" t="str">
            <v/>
          </cell>
          <cell r="C165" t="str">
            <v/>
          </cell>
          <cell r="D165" t="str">
            <v/>
          </cell>
          <cell r="E165">
            <v>158</v>
          </cell>
          <cell r="F165" t="str">
            <v>PT</v>
          </cell>
          <cell r="G165" t="str">
            <v>PTNB32</v>
          </cell>
          <cell r="H165">
            <v>43491</v>
          </cell>
          <cell r="I165">
            <v>2409</v>
          </cell>
          <cell r="J165" t="str">
            <v>Hoàng Trần Phương</v>
          </cell>
          <cell r="K165" t="str">
            <v xml:space="preserve">Thu tiền thẻ từ xe máy </v>
          </cell>
          <cell r="L165" t="str">
            <v>NB</v>
          </cell>
          <cell r="M165">
            <v>100000</v>
          </cell>
          <cell r="O165">
            <v>100000</v>
          </cell>
          <cell r="R165" t="str">
            <v>XDD</v>
          </cell>
          <cell r="S165" t="str">
            <v>Xe đạp điện</v>
          </cell>
          <cell r="T165">
            <v>2</v>
          </cell>
          <cell r="U165" t="str">
            <v>TMA 1001+TMA1000</v>
          </cell>
          <cell r="V165" t="str">
            <v>30M9-9325</v>
          </cell>
          <cell r="W165" t="str">
            <v>CT36</v>
          </cell>
          <cell r="X165">
            <v>1</v>
          </cell>
          <cell r="Y165" t="str">
            <v>Nội bộ</v>
          </cell>
        </row>
        <row r="166">
          <cell r="B166" t="str">
            <v/>
          </cell>
          <cell r="C166" t="str">
            <v/>
          </cell>
          <cell r="D166" t="str">
            <v/>
          </cell>
          <cell r="E166">
            <v>159</v>
          </cell>
          <cell r="F166" t="str">
            <v>PT</v>
          </cell>
          <cell r="G166" t="str">
            <v>PTNB33</v>
          </cell>
          <cell r="H166">
            <v>43494</v>
          </cell>
          <cell r="I166" t="str">
            <v>Ngoài</v>
          </cell>
          <cell r="J166" t="str">
            <v>Nguyễn Quang Minh</v>
          </cell>
          <cell r="K166" t="str">
            <v>Thu tiền Phí gửi xe T2/2019</v>
          </cell>
          <cell r="L166" t="str">
            <v>NB</v>
          </cell>
          <cell r="M166">
            <v>80000</v>
          </cell>
          <cell r="Q166">
            <v>80000</v>
          </cell>
          <cell r="R166" t="str">
            <v>XMA</v>
          </cell>
          <cell r="S166" t="str">
            <v>Xe máy</v>
          </cell>
          <cell r="U166" t="str">
            <v>TMA0959</v>
          </cell>
          <cell r="V166" t="str">
            <v>34D1-36866</v>
          </cell>
          <cell r="W166" t="str">
            <v>CT36</v>
          </cell>
          <cell r="X166">
            <v>1</v>
          </cell>
          <cell r="Y166" t="str">
            <v>Nội bộ</v>
          </cell>
        </row>
        <row r="167">
          <cell r="B167" t="str">
            <v/>
          </cell>
          <cell r="C167" t="str">
            <v/>
          </cell>
          <cell r="D167" t="str">
            <v/>
          </cell>
          <cell r="E167">
            <v>160</v>
          </cell>
          <cell r="F167" t="str">
            <v>PT</v>
          </cell>
          <cell r="G167" t="str">
            <v>PTNB34</v>
          </cell>
          <cell r="H167">
            <v>43494</v>
          </cell>
          <cell r="I167" t="str">
            <v>Ngoài</v>
          </cell>
          <cell r="J167" t="str">
            <v>Cao Đức Dương</v>
          </cell>
          <cell r="K167" t="str">
            <v>Thu tiền Phí gửi xe T2/2019</v>
          </cell>
          <cell r="L167" t="str">
            <v>NB</v>
          </cell>
          <cell r="M167">
            <v>80000</v>
          </cell>
          <cell r="Q167">
            <v>80000</v>
          </cell>
          <cell r="R167" t="str">
            <v>XMA</v>
          </cell>
          <cell r="S167" t="str">
            <v>Xe máy</v>
          </cell>
          <cell r="U167" t="str">
            <v>TMA0565</v>
          </cell>
          <cell r="V167" t="str">
            <v>34D1-06935</v>
          </cell>
          <cell r="W167" t="str">
            <v>CT36</v>
          </cell>
          <cell r="X167">
            <v>1</v>
          </cell>
          <cell r="Y167" t="str">
            <v>Nội bộ</v>
          </cell>
        </row>
        <row r="168">
          <cell r="B168" t="str">
            <v/>
          </cell>
          <cell r="C168" t="str">
            <v/>
          </cell>
          <cell r="D168" t="str">
            <v/>
          </cell>
          <cell r="E168">
            <v>161</v>
          </cell>
          <cell r="F168" t="str">
            <v>PT</v>
          </cell>
          <cell r="G168" t="str">
            <v>PTNB35</v>
          </cell>
          <cell r="H168">
            <v>43494</v>
          </cell>
          <cell r="I168" t="str">
            <v>Ngoài</v>
          </cell>
          <cell r="J168" t="str">
            <v>Nguyễn Văn Nam</v>
          </cell>
          <cell r="K168" t="str">
            <v>Thu tiền Phí gửi xe T2/2019</v>
          </cell>
          <cell r="L168" t="str">
            <v>NB</v>
          </cell>
          <cell r="M168">
            <v>80000</v>
          </cell>
          <cell r="Q168">
            <v>80000</v>
          </cell>
          <cell r="R168" t="str">
            <v>XMA</v>
          </cell>
          <cell r="S168" t="str">
            <v>Xe máy</v>
          </cell>
          <cell r="U168" t="str">
            <v>TMA0983</v>
          </cell>
          <cell r="V168" t="str">
            <v>34B3-02452</v>
          </cell>
          <cell r="W168" t="str">
            <v>CT36</v>
          </cell>
          <cell r="X168">
            <v>1</v>
          </cell>
          <cell r="Y168" t="str">
            <v>Nội bộ</v>
          </cell>
        </row>
        <row r="169">
          <cell r="B169" t="str">
            <v/>
          </cell>
          <cell r="C169" t="str">
            <v/>
          </cell>
          <cell r="D169" t="str">
            <v/>
          </cell>
          <cell r="E169">
            <v>162</v>
          </cell>
          <cell r="F169" t="str">
            <v>PT</v>
          </cell>
          <cell r="G169" t="str">
            <v>PTNB36</v>
          </cell>
          <cell r="H169">
            <v>43497</v>
          </cell>
          <cell r="I169">
            <v>910</v>
          </cell>
          <cell r="J169" t="str">
            <v>Nguyễn Thị Việt Hà</v>
          </cell>
          <cell r="K169" t="str">
            <v>Thu tiền thẻ từ TM+xe máy(làm lại thẻ)</v>
          </cell>
          <cell r="L169" t="str">
            <v>NB</v>
          </cell>
          <cell r="M169">
            <v>100000</v>
          </cell>
          <cell r="O169">
            <v>100000</v>
          </cell>
          <cell r="R169" t="str">
            <v>XMA</v>
          </cell>
          <cell r="S169" t="str">
            <v>Xe máy</v>
          </cell>
          <cell r="T169">
            <v>2</v>
          </cell>
          <cell r="U169" t="str">
            <v>TMA1005+TMA1029</v>
          </cell>
          <cell r="V169" t="str">
            <v>29F1-47896</v>
          </cell>
          <cell r="W169" t="str">
            <v>CT36</v>
          </cell>
          <cell r="X169">
            <v>2</v>
          </cell>
          <cell r="Y169" t="str">
            <v>Nội bộ</v>
          </cell>
        </row>
        <row r="170">
          <cell r="B170">
            <v>113</v>
          </cell>
          <cell r="C170" t="str">
            <v/>
          </cell>
          <cell r="D170" t="str">
            <v/>
          </cell>
          <cell r="E170">
            <v>163</v>
          </cell>
          <cell r="F170" t="str">
            <v>PC</v>
          </cell>
          <cell r="G170" t="str">
            <v>PC63</v>
          </cell>
          <cell r="H170">
            <v>43497</v>
          </cell>
          <cell r="I170" t="str">
            <v>BPVS</v>
          </cell>
          <cell r="J170" t="str">
            <v>Hoàng Thị Loan</v>
          </cell>
          <cell r="K170" t="str">
            <v>TT tiền vệ sinh buổi tối T12/2018 CT36A+CT36B</v>
          </cell>
          <cell r="L170" t="str">
            <v>TM</v>
          </cell>
          <cell r="M170">
            <v>2000000</v>
          </cell>
          <cell r="N170">
            <v>2000000</v>
          </cell>
          <cell r="S170" t="str">
            <v/>
          </cell>
          <cell r="W170" t="str">
            <v>CT36</v>
          </cell>
          <cell r="X170">
            <v>2</v>
          </cell>
          <cell r="Y170" t="str">
            <v>Tiền mặt</v>
          </cell>
        </row>
        <row r="171">
          <cell r="B171">
            <v>114</v>
          </cell>
          <cell r="C171" t="str">
            <v/>
          </cell>
          <cell r="D171" t="str">
            <v/>
          </cell>
          <cell r="E171">
            <v>164</v>
          </cell>
          <cell r="F171" t="str">
            <v>PC</v>
          </cell>
          <cell r="G171" t="str">
            <v>PC64</v>
          </cell>
          <cell r="H171">
            <v>43497</v>
          </cell>
          <cell r="I171" t="str">
            <v>A2X2</v>
          </cell>
          <cell r="J171" t="str">
            <v>Nguyễn Thành Trung</v>
          </cell>
          <cell r="K171" t="str">
            <v>TT tiền làm mái, đổ bê tông A2X2</v>
          </cell>
          <cell r="L171" t="str">
            <v>TM</v>
          </cell>
          <cell r="M171">
            <v>4200000</v>
          </cell>
          <cell r="N171">
            <v>4200000</v>
          </cell>
          <cell r="S171" t="str">
            <v/>
          </cell>
          <cell r="W171" t="str">
            <v>A2X2</v>
          </cell>
          <cell r="X171">
            <v>2</v>
          </cell>
          <cell r="Y171" t="str">
            <v>Tiền mặt</v>
          </cell>
        </row>
        <row r="172">
          <cell r="B172" t="str">
            <v/>
          </cell>
          <cell r="C172">
            <v>18</v>
          </cell>
          <cell r="D172" t="str">
            <v>DC</v>
          </cell>
          <cell r="E172">
            <v>165</v>
          </cell>
          <cell r="F172" t="str">
            <v>PT</v>
          </cell>
          <cell r="G172" t="str">
            <v>PTNB37</v>
          </cell>
          <cell r="H172">
            <v>43497</v>
          </cell>
          <cell r="I172">
            <v>1208</v>
          </cell>
          <cell r="J172" t="str">
            <v>Tạ Minh Hoàng</v>
          </cell>
          <cell r="K172" t="str">
            <v>Thu tiền thẻ từ xe máy +phí gửi xe+Đcọc</v>
          </cell>
          <cell r="L172" t="str">
            <v>NB</v>
          </cell>
          <cell r="M172">
            <v>230000</v>
          </cell>
          <cell r="O172">
            <v>50000</v>
          </cell>
          <cell r="P172">
            <v>100000</v>
          </cell>
          <cell r="Q172">
            <v>80000</v>
          </cell>
          <cell r="R172" t="str">
            <v>XMA</v>
          </cell>
          <cell r="S172" t="str">
            <v>Xe máy</v>
          </cell>
          <cell r="T172">
            <v>1</v>
          </cell>
          <cell r="U172" t="str">
            <v>TMA1037</v>
          </cell>
          <cell r="V172" t="str">
            <v>15D1-284.93</v>
          </cell>
          <cell r="W172" t="str">
            <v>CT36</v>
          </cell>
          <cell r="X172">
            <v>2</v>
          </cell>
          <cell r="Y172" t="str">
            <v>Nội bộ</v>
          </cell>
        </row>
        <row r="173">
          <cell r="B173" t="str">
            <v/>
          </cell>
          <cell r="C173">
            <v>19</v>
          </cell>
          <cell r="D173" t="str">
            <v>DC</v>
          </cell>
          <cell r="E173">
            <v>166</v>
          </cell>
          <cell r="F173" t="str">
            <v>PT</v>
          </cell>
          <cell r="G173" t="str">
            <v>PTNB38</v>
          </cell>
          <cell r="H173">
            <v>43497</v>
          </cell>
          <cell r="I173" t="str">
            <v>Ngoài</v>
          </cell>
          <cell r="J173" t="str">
            <v>Nguyễn Quỳnh Trang</v>
          </cell>
          <cell r="K173" t="str">
            <v>Thu tiền thẻ từ xe máy +phí gửi xe+Đcọc</v>
          </cell>
          <cell r="L173" t="str">
            <v>NB</v>
          </cell>
          <cell r="M173">
            <v>230000</v>
          </cell>
          <cell r="O173">
            <v>50000</v>
          </cell>
          <cell r="P173">
            <v>100000</v>
          </cell>
          <cell r="Q173">
            <v>80000</v>
          </cell>
          <cell r="R173" t="str">
            <v>XMA</v>
          </cell>
          <cell r="S173" t="str">
            <v>Xe máy</v>
          </cell>
          <cell r="T173">
            <v>1</v>
          </cell>
          <cell r="U173" t="str">
            <v>TMA1038</v>
          </cell>
          <cell r="V173" t="str">
            <v>29MD-31081</v>
          </cell>
          <cell r="W173" t="str">
            <v>CT36</v>
          </cell>
          <cell r="X173">
            <v>2</v>
          </cell>
          <cell r="Y173" t="str">
            <v>Nội bộ</v>
          </cell>
        </row>
        <row r="174">
          <cell r="B174" t="str">
            <v/>
          </cell>
          <cell r="C174" t="str">
            <v/>
          </cell>
          <cell r="D174" t="str">
            <v/>
          </cell>
          <cell r="E174">
            <v>167</v>
          </cell>
          <cell r="F174" t="str">
            <v>PC</v>
          </cell>
          <cell r="G174" t="str">
            <v>PCNB14</v>
          </cell>
          <cell r="H174">
            <v>43497</v>
          </cell>
          <cell r="I174" t="str">
            <v>BQL36</v>
          </cell>
          <cell r="J174" t="str">
            <v>Lê Văn Chiến</v>
          </cell>
          <cell r="K174" t="str">
            <v>TT tiền mua bình hoa tết 2019</v>
          </cell>
          <cell r="L174" t="str">
            <v>NB</v>
          </cell>
          <cell r="M174">
            <v>180000</v>
          </cell>
          <cell r="N174">
            <v>180000</v>
          </cell>
          <cell r="S174" t="str">
            <v/>
          </cell>
          <cell r="W174" t="str">
            <v>CT36</v>
          </cell>
          <cell r="X174">
            <v>2</v>
          </cell>
          <cell r="Y174" t="str">
            <v>Nội bộ</v>
          </cell>
        </row>
        <row r="175">
          <cell r="B175">
            <v>115</v>
          </cell>
          <cell r="C175" t="str">
            <v/>
          </cell>
          <cell r="D175" t="str">
            <v/>
          </cell>
          <cell r="E175">
            <v>168</v>
          </cell>
          <cell r="F175" t="str">
            <v>PT</v>
          </cell>
          <cell r="G175" t="str">
            <v>PT47</v>
          </cell>
          <cell r="H175">
            <v>43497</v>
          </cell>
          <cell r="I175" t="str">
            <v>BQL36</v>
          </cell>
          <cell r="J175" t="str">
            <v>Nhâm Gia Quang</v>
          </cell>
          <cell r="K175" t="str">
            <v>Nộp tiền phí DV T1/2019 CT36A</v>
          </cell>
          <cell r="L175" t="str">
            <v>TM</v>
          </cell>
          <cell r="M175">
            <v>23000000</v>
          </cell>
          <cell r="N175">
            <v>23000000</v>
          </cell>
          <cell r="S175" t="str">
            <v/>
          </cell>
          <cell r="W175" t="str">
            <v>CT36</v>
          </cell>
          <cell r="X175">
            <v>2</v>
          </cell>
          <cell r="Y175" t="str">
            <v>Tiền mặt</v>
          </cell>
        </row>
        <row r="176">
          <cell r="B176" t="str">
            <v/>
          </cell>
          <cell r="C176">
            <v>20</v>
          </cell>
          <cell r="D176" t="str">
            <v>DC</v>
          </cell>
          <cell r="E176">
            <v>169</v>
          </cell>
          <cell r="F176" t="str">
            <v>PC</v>
          </cell>
          <cell r="G176" t="str">
            <v>PCNB15</v>
          </cell>
          <cell r="H176">
            <v>43497</v>
          </cell>
          <cell r="I176">
            <v>1405</v>
          </cell>
          <cell r="J176" t="str">
            <v>Phùng Thị Hải</v>
          </cell>
          <cell r="K176" t="str">
            <v>TT tiền đặt cọc thẻ từ(TMA0895+TMA0894)</v>
          </cell>
          <cell r="L176" t="str">
            <v>NB</v>
          </cell>
          <cell r="M176">
            <v>200000</v>
          </cell>
          <cell r="P176">
            <v>200000</v>
          </cell>
          <cell r="S176" t="str">
            <v/>
          </cell>
          <cell r="T176">
            <v>2</v>
          </cell>
          <cell r="U176" t="str">
            <v>TMA0895+TMA0894</v>
          </cell>
          <cell r="W176" t="str">
            <v>CT36</v>
          </cell>
          <cell r="X176">
            <v>2</v>
          </cell>
          <cell r="Y176" t="str">
            <v>Nội bộ</v>
          </cell>
        </row>
        <row r="177">
          <cell r="B177" t="str">
            <v/>
          </cell>
          <cell r="C177" t="str">
            <v/>
          </cell>
          <cell r="D177" t="str">
            <v/>
          </cell>
          <cell r="E177">
            <v>170</v>
          </cell>
          <cell r="F177" t="str">
            <v>PC</v>
          </cell>
          <cell r="G177" t="str">
            <v>PCNB16</v>
          </cell>
          <cell r="H177">
            <v>43497</v>
          </cell>
          <cell r="I177" t="str">
            <v>Ngoài</v>
          </cell>
          <cell r="J177" t="str">
            <v>Khách ngoài</v>
          </cell>
          <cell r="K177" t="str">
            <v>TT tiến sửa thang rác toa 36A</v>
          </cell>
          <cell r="L177" t="str">
            <v>NB</v>
          </cell>
          <cell r="M177">
            <v>200000</v>
          </cell>
          <cell r="N177">
            <v>200000</v>
          </cell>
          <cell r="S177" t="str">
            <v/>
          </cell>
          <cell r="W177" t="str">
            <v>CT36</v>
          </cell>
          <cell r="X177">
            <v>2</v>
          </cell>
          <cell r="Y177" t="str">
            <v>Nội bộ</v>
          </cell>
        </row>
        <row r="178">
          <cell r="B178">
            <v>116</v>
          </cell>
          <cell r="C178" t="str">
            <v/>
          </cell>
          <cell r="D178" t="str">
            <v/>
          </cell>
          <cell r="E178">
            <v>171</v>
          </cell>
          <cell r="F178" t="str">
            <v>PC</v>
          </cell>
          <cell r="G178" t="str">
            <v>PC65</v>
          </cell>
          <cell r="H178">
            <v>43498</v>
          </cell>
          <cell r="I178" t="str">
            <v>BQL36</v>
          </cell>
          <cell r="J178" t="str">
            <v>Nhâm Gia Quang</v>
          </cell>
          <cell r="K178" t="str">
            <v>TT tiền hotline T11+T12/2018+T1/2019</v>
          </cell>
          <cell r="L178" t="str">
            <v>TM</v>
          </cell>
          <cell r="M178">
            <v>600000</v>
          </cell>
          <cell r="N178">
            <v>600000</v>
          </cell>
          <cell r="W178" t="str">
            <v>CTY</v>
          </cell>
          <cell r="X178">
            <v>2</v>
          </cell>
          <cell r="Y178" t="str">
            <v>Tiền mặt</v>
          </cell>
        </row>
        <row r="179">
          <cell r="B179">
            <v>117</v>
          </cell>
          <cell r="C179" t="str">
            <v/>
          </cell>
          <cell r="D179" t="str">
            <v/>
          </cell>
          <cell r="E179">
            <v>172</v>
          </cell>
          <cell r="F179" t="str">
            <v>PC</v>
          </cell>
          <cell r="G179" t="str">
            <v>PC66</v>
          </cell>
          <cell r="H179">
            <v>43498</v>
          </cell>
          <cell r="I179" t="str">
            <v>BQL36</v>
          </cell>
          <cell r="J179" t="str">
            <v>Nguyễn Ích Tuấn</v>
          </cell>
          <cell r="K179" t="str">
            <v>Tam ứng trước  tiền hút bể phốt CT36B (Tháng 09/2018)</v>
          </cell>
          <cell r="L179" t="str">
            <v>TM</v>
          </cell>
          <cell r="M179">
            <v>20000000</v>
          </cell>
          <cell r="N179">
            <v>20000000</v>
          </cell>
          <cell r="W179" t="str">
            <v>CTY</v>
          </cell>
          <cell r="X179">
            <v>2</v>
          </cell>
          <cell r="Y179" t="str">
            <v>Tiền mặt</v>
          </cell>
        </row>
        <row r="180">
          <cell r="B180">
            <v>118</v>
          </cell>
          <cell r="C180" t="str">
            <v/>
          </cell>
          <cell r="D180" t="str">
            <v/>
          </cell>
          <cell r="E180">
            <v>173</v>
          </cell>
          <cell r="F180" t="str">
            <v>PC</v>
          </cell>
          <cell r="G180" t="str">
            <v>PC67</v>
          </cell>
          <cell r="H180">
            <v>43499</v>
          </cell>
          <cell r="I180" t="str">
            <v>BQL36</v>
          </cell>
          <cell r="J180" t="str">
            <v>Nhâm Gia Quang</v>
          </cell>
          <cell r="K180" t="str">
            <v>Chi tiền ngoại giao tết năm 2019 ( A Đính CT36)</v>
          </cell>
          <cell r="L180" t="str">
            <v>TM</v>
          </cell>
          <cell r="M180">
            <v>1000000</v>
          </cell>
          <cell r="N180">
            <v>1000000</v>
          </cell>
          <cell r="S180" t="str">
            <v/>
          </cell>
          <cell r="W180" t="str">
            <v>CTY</v>
          </cell>
          <cell r="X180">
            <v>2</v>
          </cell>
          <cell r="Y180" t="str">
            <v>Tiền mặt</v>
          </cell>
        </row>
        <row r="181">
          <cell r="B181">
            <v>119</v>
          </cell>
          <cell r="C181" t="str">
            <v/>
          </cell>
          <cell r="D181" t="str">
            <v/>
          </cell>
          <cell r="E181">
            <v>174</v>
          </cell>
          <cell r="F181" t="str">
            <v>PC</v>
          </cell>
          <cell r="G181" t="str">
            <v>PC68</v>
          </cell>
          <cell r="H181">
            <v>43499</v>
          </cell>
          <cell r="I181" t="str">
            <v>BQL36</v>
          </cell>
          <cell r="J181" t="str">
            <v>Nhâm Gia Quang</v>
          </cell>
          <cell r="K181" t="str">
            <v>Chi tiền ngoại  (công ty An viên)</v>
          </cell>
          <cell r="L181" t="str">
            <v>TM</v>
          </cell>
          <cell r="M181">
            <v>5000000</v>
          </cell>
          <cell r="N181">
            <v>5000000</v>
          </cell>
          <cell r="S181" t="str">
            <v/>
          </cell>
          <cell r="W181" t="str">
            <v>CTY</v>
          </cell>
          <cell r="X181">
            <v>2</v>
          </cell>
          <cell r="Y181" t="str">
            <v>Tiền mặt</v>
          </cell>
        </row>
        <row r="182">
          <cell r="B182">
            <v>120</v>
          </cell>
          <cell r="C182" t="str">
            <v/>
          </cell>
          <cell r="D182" t="str">
            <v/>
          </cell>
          <cell r="E182">
            <v>175</v>
          </cell>
          <cell r="F182" t="str">
            <v>PT</v>
          </cell>
          <cell r="G182" t="str">
            <v>PT48</v>
          </cell>
          <cell r="H182">
            <v>43499</v>
          </cell>
          <cell r="I182" t="str">
            <v>BQL36</v>
          </cell>
          <cell r="J182" t="str">
            <v>Nguyễn Thị T. Nhung</v>
          </cell>
          <cell r="K182" t="str">
            <v>TT tiền vận hành quản lý  T1/2019 A2X2</v>
          </cell>
          <cell r="L182" t="str">
            <v>TM</v>
          </cell>
          <cell r="M182">
            <v>15000000</v>
          </cell>
          <cell r="N182">
            <v>15000000</v>
          </cell>
          <cell r="S182" t="str">
            <v/>
          </cell>
          <cell r="W182" t="str">
            <v>A2X2</v>
          </cell>
          <cell r="X182">
            <v>2</v>
          </cell>
          <cell r="Y182" t="str">
            <v>Tiền mặt</v>
          </cell>
        </row>
        <row r="183">
          <cell r="B183">
            <v>121</v>
          </cell>
          <cell r="C183" t="str">
            <v/>
          </cell>
          <cell r="D183" t="str">
            <v/>
          </cell>
          <cell r="E183">
            <v>176</v>
          </cell>
          <cell r="F183" t="str">
            <v>PC</v>
          </cell>
          <cell r="G183" t="str">
            <v>PC69</v>
          </cell>
          <cell r="H183">
            <v>43499</v>
          </cell>
          <cell r="I183" t="str">
            <v>BQL36</v>
          </cell>
          <cell r="J183" t="str">
            <v>Lê Văn Toản</v>
          </cell>
          <cell r="K183" t="str">
            <v>Chi tiền lương T1/2019( Lê Văn Toản)</v>
          </cell>
          <cell r="L183" t="str">
            <v>TM</v>
          </cell>
          <cell r="M183">
            <v>20000000</v>
          </cell>
          <cell r="N183">
            <v>20000000</v>
          </cell>
          <cell r="S183" t="str">
            <v/>
          </cell>
          <cell r="W183" t="str">
            <v>CTY</v>
          </cell>
          <cell r="X183">
            <v>2</v>
          </cell>
          <cell r="Y183" t="str">
            <v>Tiền mặt</v>
          </cell>
        </row>
        <row r="184">
          <cell r="B184">
            <v>122</v>
          </cell>
          <cell r="C184" t="str">
            <v/>
          </cell>
          <cell r="D184" t="str">
            <v/>
          </cell>
          <cell r="E184">
            <v>177</v>
          </cell>
          <cell r="F184" t="str">
            <v>PT</v>
          </cell>
          <cell r="G184" t="str">
            <v>PT49</v>
          </cell>
          <cell r="H184">
            <v>43506</v>
          </cell>
          <cell r="I184" t="str">
            <v>A2X2</v>
          </cell>
          <cell r="J184" t="str">
            <v>Nguyễn Thị Hà</v>
          </cell>
          <cell r="K184" t="str">
            <v>Nộp tiền phí DV T2/2019 A2X2</v>
          </cell>
          <cell r="L184" t="str">
            <v>TM</v>
          </cell>
          <cell r="M184">
            <v>3733000</v>
          </cell>
          <cell r="N184">
            <v>3733000</v>
          </cell>
          <cell r="S184" t="str">
            <v/>
          </cell>
          <cell r="W184" t="str">
            <v>A2X2</v>
          </cell>
          <cell r="X184">
            <v>2</v>
          </cell>
          <cell r="Y184" t="str">
            <v>Tiền mặt</v>
          </cell>
        </row>
        <row r="185">
          <cell r="B185">
            <v>123</v>
          </cell>
          <cell r="C185" t="str">
            <v/>
          </cell>
          <cell r="D185" t="str">
            <v/>
          </cell>
          <cell r="E185">
            <v>178</v>
          </cell>
          <cell r="F185" t="str">
            <v>PT</v>
          </cell>
          <cell r="G185" t="str">
            <v>PT50</v>
          </cell>
          <cell r="H185">
            <v>43506</v>
          </cell>
          <cell r="I185" t="str">
            <v>A2X2</v>
          </cell>
          <cell r="J185" t="str">
            <v>Nguyễn Thị Hà</v>
          </cell>
          <cell r="K185" t="str">
            <v>Nộp tiền phí DV T1/2019 A2X2</v>
          </cell>
          <cell r="L185" t="str">
            <v>TM</v>
          </cell>
          <cell r="M185">
            <v>1032000</v>
          </cell>
          <cell r="N185">
            <v>1032000</v>
          </cell>
          <cell r="S185" t="str">
            <v/>
          </cell>
          <cell r="W185" t="str">
            <v>A2X2</v>
          </cell>
          <cell r="X185">
            <v>2</v>
          </cell>
          <cell r="Y185" t="str">
            <v>Tiền mặt</v>
          </cell>
        </row>
        <row r="186">
          <cell r="B186">
            <v>124</v>
          </cell>
          <cell r="C186" t="str">
            <v/>
          </cell>
          <cell r="D186" t="str">
            <v/>
          </cell>
          <cell r="E186">
            <v>179</v>
          </cell>
          <cell r="F186" t="str">
            <v>PC</v>
          </cell>
          <cell r="G186" t="str">
            <v>PC70</v>
          </cell>
          <cell r="H186">
            <v>43506</v>
          </cell>
          <cell r="I186" t="str">
            <v>A2X2</v>
          </cell>
          <cell r="J186" t="str">
            <v>Nguyễn Thị Hà</v>
          </cell>
          <cell r="K186" t="str">
            <v>Chi tiền mua đồ lễ tết A2X2</v>
          </cell>
          <cell r="L186" t="str">
            <v>TM</v>
          </cell>
          <cell r="M186">
            <v>830000</v>
          </cell>
          <cell r="N186">
            <v>830000</v>
          </cell>
          <cell r="S186" t="str">
            <v/>
          </cell>
          <cell r="W186" t="str">
            <v>A2X2</v>
          </cell>
          <cell r="X186">
            <v>2</v>
          </cell>
          <cell r="Y186" t="str">
            <v>Tiền mặt</v>
          </cell>
        </row>
        <row r="187">
          <cell r="B187">
            <v>125</v>
          </cell>
          <cell r="C187" t="str">
            <v/>
          </cell>
          <cell r="D187" t="str">
            <v/>
          </cell>
          <cell r="E187">
            <v>180</v>
          </cell>
          <cell r="F187" t="str">
            <v>PC</v>
          </cell>
          <cell r="G187" t="str">
            <v>PC71</v>
          </cell>
          <cell r="H187">
            <v>43506</v>
          </cell>
          <cell r="I187" t="str">
            <v>BQL36</v>
          </cell>
          <cell r="J187" t="str">
            <v>Lê Văn Toản</v>
          </cell>
          <cell r="K187" t="str">
            <v>Chi tiền khai xuân đầu năm 2019</v>
          </cell>
          <cell r="L187" t="str">
            <v>TM</v>
          </cell>
          <cell r="M187">
            <v>3000000</v>
          </cell>
          <cell r="N187">
            <v>3000000</v>
          </cell>
          <cell r="S187" t="str">
            <v/>
          </cell>
          <cell r="W187" t="str">
            <v>CTY</v>
          </cell>
          <cell r="X187">
            <v>2</v>
          </cell>
          <cell r="Y187" t="str">
            <v>Tiền mặt</v>
          </cell>
        </row>
        <row r="188">
          <cell r="B188">
            <v>126</v>
          </cell>
          <cell r="C188" t="str">
            <v/>
          </cell>
          <cell r="D188" t="str">
            <v/>
          </cell>
          <cell r="E188">
            <v>181</v>
          </cell>
          <cell r="F188" t="str">
            <v>PT</v>
          </cell>
          <cell r="G188" t="str">
            <v>PT51</v>
          </cell>
          <cell r="H188">
            <v>43507</v>
          </cell>
          <cell r="I188" t="str">
            <v>BVMP</v>
          </cell>
          <cell r="J188" t="str">
            <v xml:space="preserve">Bùi Văn Hiền </v>
          </cell>
          <cell r="K188" t="str">
            <v>Nộp tiền xe vãng lai T2/2019(A+B)</v>
          </cell>
          <cell r="L188" t="str">
            <v>TM</v>
          </cell>
          <cell r="M188">
            <v>6880000</v>
          </cell>
          <cell r="N188">
            <v>6880000</v>
          </cell>
          <cell r="S188" t="str">
            <v/>
          </cell>
          <cell r="W188" t="str">
            <v>CT36</v>
          </cell>
          <cell r="X188">
            <v>2</v>
          </cell>
          <cell r="Y188" t="str">
            <v>Tiền mặt</v>
          </cell>
        </row>
        <row r="189">
          <cell r="B189">
            <v>127</v>
          </cell>
          <cell r="C189" t="str">
            <v/>
          </cell>
          <cell r="D189" t="str">
            <v/>
          </cell>
          <cell r="E189">
            <v>182</v>
          </cell>
          <cell r="F189" t="str">
            <v>PC</v>
          </cell>
          <cell r="G189" t="str">
            <v>PC72</v>
          </cell>
          <cell r="H189">
            <v>43507</v>
          </cell>
          <cell r="I189" t="str">
            <v>BQL36</v>
          </cell>
          <cell r="J189" t="str">
            <v>Lê Văn Toản</v>
          </cell>
          <cell r="K189" t="str">
            <v>Chi tiền viếng đám ma cư dân CT36B</v>
          </cell>
          <cell r="L189" t="str">
            <v>TM</v>
          </cell>
          <cell r="M189">
            <v>800000</v>
          </cell>
          <cell r="N189">
            <v>800000</v>
          </cell>
          <cell r="S189" t="str">
            <v/>
          </cell>
          <cell r="W189" t="str">
            <v>CTY</v>
          </cell>
          <cell r="X189">
            <v>2</v>
          </cell>
          <cell r="Y189" t="str">
            <v>Tiền mặt</v>
          </cell>
        </row>
        <row r="190">
          <cell r="B190">
            <v>128</v>
          </cell>
          <cell r="C190" t="str">
            <v/>
          </cell>
          <cell r="D190" t="str">
            <v/>
          </cell>
          <cell r="E190">
            <v>183</v>
          </cell>
          <cell r="F190" t="str">
            <v>PC</v>
          </cell>
          <cell r="G190" t="str">
            <v>PC73</v>
          </cell>
          <cell r="H190">
            <v>43508</v>
          </cell>
          <cell r="I190" t="str">
            <v>BQL36</v>
          </cell>
          <cell r="J190" t="str">
            <v>Nhâm Gia Quang</v>
          </cell>
          <cell r="K190" t="str">
            <v>TT tiền internet CT36A+CT36B</v>
          </cell>
          <cell r="L190" t="str">
            <v>TM</v>
          </cell>
          <cell r="M190">
            <v>480000</v>
          </cell>
          <cell r="N190">
            <v>480000</v>
          </cell>
          <cell r="S190" t="str">
            <v/>
          </cell>
          <cell r="W190" t="str">
            <v>CT36</v>
          </cell>
          <cell r="X190">
            <v>2</v>
          </cell>
          <cell r="Y190" t="str">
            <v>Tiền mặt</v>
          </cell>
        </row>
        <row r="191">
          <cell r="B191">
            <v>129</v>
          </cell>
          <cell r="C191" t="str">
            <v/>
          </cell>
          <cell r="D191" t="str">
            <v/>
          </cell>
          <cell r="E191">
            <v>184</v>
          </cell>
          <cell r="F191" t="str">
            <v>PT</v>
          </cell>
          <cell r="G191" t="str">
            <v>PT52</v>
          </cell>
          <cell r="H191">
            <v>43509</v>
          </cell>
          <cell r="I191" t="str">
            <v>BQL36</v>
          </cell>
          <cell r="J191" t="str">
            <v>Đỗ Thị sim</v>
          </cell>
          <cell r="K191" t="str">
            <v>Nộp tiền phí DV T1/2019 CT36B</v>
          </cell>
          <cell r="L191" t="str">
            <v>TM</v>
          </cell>
          <cell r="M191">
            <v>7000000</v>
          </cell>
          <cell r="N191">
            <v>7000000</v>
          </cell>
          <cell r="S191" t="str">
            <v/>
          </cell>
          <cell r="W191" t="str">
            <v>CT36</v>
          </cell>
          <cell r="X191">
            <v>2</v>
          </cell>
          <cell r="Y191" t="str">
            <v>Tiền mặt</v>
          </cell>
        </row>
        <row r="192">
          <cell r="B192" t="str">
            <v/>
          </cell>
          <cell r="C192" t="str">
            <v/>
          </cell>
          <cell r="D192" t="str">
            <v/>
          </cell>
          <cell r="E192">
            <v>185</v>
          </cell>
          <cell r="F192" t="str">
            <v>PT</v>
          </cell>
          <cell r="G192" t="str">
            <v>PTNB39</v>
          </cell>
          <cell r="H192">
            <v>43509</v>
          </cell>
          <cell r="I192" t="str">
            <v>BQL36</v>
          </cell>
          <cell r="J192" t="str">
            <v>Đỗ Thị sim</v>
          </cell>
          <cell r="K192" t="str">
            <v>Nộp tiền bán thẻ từ TM+Xe máy</v>
          </cell>
          <cell r="L192" t="str">
            <v>NB</v>
          </cell>
          <cell r="M192">
            <v>2000000</v>
          </cell>
          <cell r="N192">
            <v>2000000</v>
          </cell>
          <cell r="S192" t="str">
            <v/>
          </cell>
          <cell r="W192" t="str">
            <v>CT36</v>
          </cell>
          <cell r="X192">
            <v>2</v>
          </cell>
          <cell r="Y192" t="str">
            <v>Nội bộ</v>
          </cell>
        </row>
        <row r="193">
          <cell r="B193">
            <v>130</v>
          </cell>
          <cell r="C193" t="str">
            <v/>
          </cell>
          <cell r="D193" t="str">
            <v/>
          </cell>
          <cell r="E193">
            <v>186</v>
          </cell>
          <cell r="F193" t="str">
            <v>PT</v>
          </cell>
          <cell r="G193" t="str">
            <v>PT53</v>
          </cell>
          <cell r="H193">
            <v>43509</v>
          </cell>
          <cell r="I193" t="str">
            <v>BQL36</v>
          </cell>
          <cell r="J193" t="str">
            <v>Nhâm Gia Quang</v>
          </cell>
          <cell r="K193" t="str">
            <v>Nộp tiền phí DV T1/2019 CT36A</v>
          </cell>
          <cell r="L193" t="str">
            <v>TM</v>
          </cell>
          <cell r="M193">
            <v>8000000</v>
          </cell>
          <cell r="N193">
            <v>8000000</v>
          </cell>
          <cell r="S193" t="str">
            <v/>
          </cell>
          <cell r="W193" t="str">
            <v>CT36</v>
          </cell>
          <cell r="X193">
            <v>2</v>
          </cell>
          <cell r="Y193" t="str">
            <v>Tiền mặt</v>
          </cell>
        </row>
        <row r="194">
          <cell r="B194">
            <v>131</v>
          </cell>
          <cell r="C194" t="str">
            <v/>
          </cell>
          <cell r="D194" t="str">
            <v/>
          </cell>
          <cell r="E194">
            <v>187</v>
          </cell>
          <cell r="F194" t="str">
            <v>PC</v>
          </cell>
          <cell r="G194" t="str">
            <v>PC74</v>
          </cell>
          <cell r="H194">
            <v>43509</v>
          </cell>
          <cell r="I194" t="str">
            <v>BQL36</v>
          </cell>
          <cell r="J194" t="str">
            <v>Lê Văn Toản</v>
          </cell>
          <cell r="K194" t="str">
            <v>TT tiền sửa xe ô tô</v>
          </cell>
          <cell r="L194" t="str">
            <v>TM</v>
          </cell>
          <cell r="M194">
            <v>5000000</v>
          </cell>
          <cell r="N194">
            <v>5000000</v>
          </cell>
          <cell r="S194" t="str">
            <v/>
          </cell>
          <cell r="W194" t="str">
            <v>CTY</v>
          </cell>
          <cell r="X194">
            <v>2</v>
          </cell>
          <cell r="Y194" t="str">
            <v>Tiền mặt</v>
          </cell>
        </row>
        <row r="195">
          <cell r="B195">
            <v>132</v>
          </cell>
          <cell r="C195" t="str">
            <v/>
          </cell>
          <cell r="D195" t="str">
            <v/>
          </cell>
          <cell r="E195">
            <v>188</v>
          </cell>
          <cell r="F195" t="str">
            <v>PT</v>
          </cell>
          <cell r="G195" t="str">
            <v>PT54</v>
          </cell>
          <cell r="H195">
            <v>43510</v>
          </cell>
          <cell r="I195" t="str">
            <v>BQL36</v>
          </cell>
          <cell r="J195" t="str">
            <v>Đỗ Thị sim</v>
          </cell>
          <cell r="K195" t="str">
            <v>Nộp tiền phí DV T1/2019 CT36B</v>
          </cell>
          <cell r="L195" t="str">
            <v>TM</v>
          </cell>
          <cell r="M195">
            <v>10000000</v>
          </cell>
          <cell r="N195">
            <v>10000000</v>
          </cell>
          <cell r="S195" t="str">
            <v/>
          </cell>
          <cell r="W195" t="str">
            <v>CT36</v>
          </cell>
          <cell r="X195">
            <v>2</v>
          </cell>
          <cell r="Y195" t="str">
            <v>Tiền mặt</v>
          </cell>
        </row>
        <row r="196">
          <cell r="B196">
            <v>133</v>
          </cell>
          <cell r="C196" t="str">
            <v/>
          </cell>
          <cell r="D196" t="str">
            <v/>
          </cell>
          <cell r="E196">
            <v>189</v>
          </cell>
          <cell r="F196" t="str">
            <v>PT</v>
          </cell>
          <cell r="G196" t="str">
            <v>PT55</v>
          </cell>
          <cell r="H196">
            <v>43510</v>
          </cell>
          <cell r="I196" t="str">
            <v>BQL36</v>
          </cell>
          <cell r="J196" t="str">
            <v>Đỗ Thị sim</v>
          </cell>
          <cell r="K196" t="str">
            <v xml:space="preserve">Nộp tiền xe ô tô tháng </v>
          </cell>
          <cell r="L196" t="str">
            <v>TM</v>
          </cell>
          <cell r="M196">
            <v>1000000</v>
          </cell>
          <cell r="N196">
            <v>1000000</v>
          </cell>
          <cell r="S196" t="str">
            <v/>
          </cell>
          <cell r="W196" t="str">
            <v>CT36</v>
          </cell>
          <cell r="X196">
            <v>2</v>
          </cell>
          <cell r="Y196" t="str">
            <v>Tiền mặt</v>
          </cell>
        </row>
        <row r="197">
          <cell r="B197">
            <v>134</v>
          </cell>
          <cell r="C197" t="str">
            <v/>
          </cell>
          <cell r="D197" t="str">
            <v/>
          </cell>
          <cell r="E197">
            <v>190</v>
          </cell>
          <cell r="F197" t="str">
            <v>PT</v>
          </cell>
          <cell r="G197" t="str">
            <v>PT56</v>
          </cell>
          <cell r="H197">
            <v>43511</v>
          </cell>
          <cell r="I197" t="str">
            <v>BQL36</v>
          </cell>
          <cell r="J197" t="str">
            <v>Đỗ Thị sim</v>
          </cell>
          <cell r="K197" t="str">
            <v>Nộp tiền phí DV T1/2019 CT36B</v>
          </cell>
          <cell r="L197" t="str">
            <v>TM</v>
          </cell>
          <cell r="M197">
            <v>10000000</v>
          </cell>
          <cell r="N197">
            <v>10000000</v>
          </cell>
          <cell r="S197" t="str">
            <v/>
          </cell>
          <cell r="W197" t="str">
            <v>CT36</v>
          </cell>
          <cell r="X197">
            <v>2</v>
          </cell>
          <cell r="Y197" t="str">
            <v>Tiền mặt</v>
          </cell>
        </row>
        <row r="198">
          <cell r="B198" t="str">
            <v/>
          </cell>
          <cell r="C198" t="str">
            <v/>
          </cell>
          <cell r="D198" t="str">
            <v/>
          </cell>
          <cell r="E198">
            <v>191</v>
          </cell>
          <cell r="F198" t="str">
            <v>PC</v>
          </cell>
          <cell r="G198" t="str">
            <v>PCNB17</v>
          </cell>
          <cell r="H198">
            <v>43511</v>
          </cell>
          <cell r="I198">
            <v>2101</v>
          </cell>
          <cell r="J198" t="str">
            <v>Phạm Thúy Liễu</v>
          </cell>
          <cell r="K198" t="str">
            <v>Trả lại tiền thẻ (TMA-0587)</v>
          </cell>
          <cell r="L198" t="str">
            <v>NB</v>
          </cell>
          <cell r="M198">
            <v>50000</v>
          </cell>
          <cell r="O198">
            <v>50000</v>
          </cell>
          <cell r="R198" t="str">
            <v>XMA</v>
          </cell>
          <cell r="S198" t="str">
            <v>Xe máy</v>
          </cell>
          <cell r="T198">
            <v>1</v>
          </cell>
          <cell r="U198" t="str">
            <v>TMA0587</v>
          </cell>
          <cell r="V198" t="str">
            <v>29L1-530.60</v>
          </cell>
          <cell r="W198" t="str">
            <v>CT36</v>
          </cell>
          <cell r="X198">
            <v>2</v>
          </cell>
          <cell r="Y198" t="str">
            <v>Nội bộ</v>
          </cell>
        </row>
        <row r="199">
          <cell r="B199">
            <v>135</v>
          </cell>
          <cell r="C199" t="str">
            <v/>
          </cell>
          <cell r="D199" t="str">
            <v/>
          </cell>
          <cell r="E199">
            <v>192</v>
          </cell>
          <cell r="F199" t="str">
            <v>PC</v>
          </cell>
          <cell r="G199" t="str">
            <v>PC75</v>
          </cell>
          <cell r="H199">
            <v>43511</v>
          </cell>
          <cell r="I199" t="str">
            <v>BQL36</v>
          </cell>
          <cell r="J199" t="str">
            <v>Lê Văn Chiến</v>
          </cell>
          <cell r="K199" t="str">
            <v>TT Tiền mua thùng rác inox  CT36A+CT36B +đề can biển chi dẫn đường</v>
          </cell>
          <cell r="L199" t="str">
            <v>TM</v>
          </cell>
          <cell r="M199">
            <v>1195000</v>
          </cell>
          <cell r="N199">
            <v>1195000</v>
          </cell>
          <cell r="S199" t="str">
            <v/>
          </cell>
          <cell r="W199" t="str">
            <v>CTY</v>
          </cell>
          <cell r="X199">
            <v>2</v>
          </cell>
          <cell r="Y199" t="str">
            <v>Tiền mặt</v>
          </cell>
        </row>
        <row r="200">
          <cell r="B200">
            <v>136</v>
          </cell>
          <cell r="C200" t="str">
            <v/>
          </cell>
          <cell r="D200" t="str">
            <v/>
          </cell>
          <cell r="E200">
            <v>193</v>
          </cell>
          <cell r="F200" t="str">
            <v>PT</v>
          </cell>
          <cell r="G200" t="str">
            <v>PT57</v>
          </cell>
          <cell r="H200">
            <v>43511</v>
          </cell>
          <cell r="I200" t="str">
            <v>BVMP</v>
          </cell>
          <cell r="J200" t="str">
            <v xml:space="preserve">Bùi Văn Hiền </v>
          </cell>
          <cell r="K200" t="str">
            <v>Nộp tiền xe vãng lai T2/2019(A+B)</v>
          </cell>
          <cell r="L200" t="str">
            <v>TM</v>
          </cell>
          <cell r="M200">
            <v>3955000</v>
          </cell>
          <cell r="N200">
            <v>3955000</v>
          </cell>
          <cell r="S200" t="str">
            <v/>
          </cell>
          <cell r="W200" t="str">
            <v>CT36</v>
          </cell>
          <cell r="X200">
            <v>2</v>
          </cell>
          <cell r="Y200" t="str">
            <v>Tiền mặt</v>
          </cell>
        </row>
        <row r="201">
          <cell r="B201">
            <v>137</v>
          </cell>
          <cell r="C201" t="str">
            <v/>
          </cell>
          <cell r="D201" t="str">
            <v/>
          </cell>
          <cell r="E201">
            <v>194</v>
          </cell>
          <cell r="F201" t="str">
            <v>PT</v>
          </cell>
          <cell r="G201" t="str">
            <v>PT58</v>
          </cell>
          <cell r="H201">
            <v>43514</v>
          </cell>
          <cell r="I201" t="str">
            <v>BQL36</v>
          </cell>
          <cell r="J201" t="str">
            <v>Đỗ Thị sim</v>
          </cell>
          <cell r="K201" t="str">
            <v>Nộp tiền phí DV T1/2019 CT36B</v>
          </cell>
          <cell r="L201" t="str">
            <v>TM</v>
          </cell>
          <cell r="M201">
            <v>10000000</v>
          </cell>
          <cell r="N201">
            <v>10000000</v>
          </cell>
          <cell r="S201" t="str">
            <v/>
          </cell>
          <cell r="W201" t="str">
            <v>CT36</v>
          </cell>
          <cell r="X201">
            <v>2</v>
          </cell>
          <cell r="Y201" t="str">
            <v>Tiền mặt</v>
          </cell>
        </row>
        <row r="202">
          <cell r="B202">
            <v>138</v>
          </cell>
          <cell r="C202" t="str">
            <v/>
          </cell>
          <cell r="D202" t="str">
            <v/>
          </cell>
          <cell r="E202">
            <v>195</v>
          </cell>
          <cell r="F202" t="str">
            <v>PT</v>
          </cell>
          <cell r="G202" t="str">
            <v>PT59</v>
          </cell>
          <cell r="H202">
            <v>43514</v>
          </cell>
          <cell r="I202" t="str">
            <v>BQL36</v>
          </cell>
          <cell r="J202" t="str">
            <v>Nhâm Gia Quang</v>
          </cell>
          <cell r="K202" t="str">
            <v>Nộp tiền phí DV T1/2019 CT36A</v>
          </cell>
          <cell r="L202" t="str">
            <v>TM</v>
          </cell>
          <cell r="M202">
            <v>9000000</v>
          </cell>
          <cell r="N202">
            <v>9000000</v>
          </cell>
          <cell r="S202" t="str">
            <v/>
          </cell>
          <cell r="W202" t="str">
            <v>CT36</v>
          </cell>
          <cell r="X202">
            <v>2</v>
          </cell>
          <cell r="Y202" t="str">
            <v>Tiền mặt</v>
          </cell>
        </row>
        <row r="203">
          <cell r="B203">
            <v>139</v>
          </cell>
          <cell r="C203" t="str">
            <v/>
          </cell>
          <cell r="D203" t="str">
            <v/>
          </cell>
          <cell r="E203">
            <v>196</v>
          </cell>
          <cell r="F203" t="str">
            <v>PC</v>
          </cell>
          <cell r="G203" t="str">
            <v>PC76</v>
          </cell>
          <cell r="H203">
            <v>43514</v>
          </cell>
          <cell r="I203" t="str">
            <v>BQL36</v>
          </cell>
          <cell r="J203" t="str">
            <v>Nhâm Gia Quang</v>
          </cell>
          <cell r="K203" t="str">
            <v>TT Tiền VAT ( Liên hoan Tất niên)</v>
          </cell>
          <cell r="L203" t="str">
            <v>TM</v>
          </cell>
          <cell r="M203">
            <v>753000</v>
          </cell>
          <cell r="N203">
            <v>753000</v>
          </cell>
          <cell r="S203" t="str">
            <v/>
          </cell>
          <cell r="W203" t="str">
            <v>CTY</v>
          </cell>
          <cell r="X203">
            <v>2</v>
          </cell>
          <cell r="Y203" t="str">
            <v>Tiền mặt</v>
          </cell>
        </row>
        <row r="204">
          <cell r="B204" t="str">
            <v/>
          </cell>
          <cell r="C204" t="str">
            <v/>
          </cell>
          <cell r="D204" t="str">
            <v/>
          </cell>
          <cell r="E204">
            <v>197</v>
          </cell>
          <cell r="F204" t="str">
            <v>PC</v>
          </cell>
          <cell r="G204" t="str">
            <v>PCNB18</v>
          </cell>
          <cell r="H204">
            <v>43514</v>
          </cell>
          <cell r="I204" t="str">
            <v>BQL36</v>
          </cell>
          <cell r="J204" t="str">
            <v>Nghiêm Đình Hồng</v>
          </cell>
          <cell r="K204" t="str">
            <v>TT tiền dồn  ổ khóa tòa B</v>
          </cell>
          <cell r="L204" t="str">
            <v>NB</v>
          </cell>
          <cell r="M204">
            <v>280000</v>
          </cell>
          <cell r="N204">
            <v>280000</v>
          </cell>
          <cell r="S204" t="str">
            <v/>
          </cell>
          <cell r="W204" t="str">
            <v>CT36</v>
          </cell>
          <cell r="X204">
            <v>2</v>
          </cell>
          <cell r="Y204" t="str">
            <v>Nội bộ</v>
          </cell>
        </row>
        <row r="205">
          <cell r="B205">
            <v>140</v>
          </cell>
          <cell r="C205" t="str">
            <v/>
          </cell>
          <cell r="D205" t="str">
            <v/>
          </cell>
          <cell r="E205">
            <v>198</v>
          </cell>
          <cell r="F205" t="str">
            <v>PC</v>
          </cell>
          <cell r="G205" t="str">
            <v>PC77</v>
          </cell>
          <cell r="H205">
            <v>43514</v>
          </cell>
          <cell r="I205" t="str">
            <v>BQL36</v>
          </cell>
          <cell r="J205" t="str">
            <v>Lê Văn Toản</v>
          </cell>
          <cell r="K205" t="str">
            <v>Chi tiền đi  ngoại giao (HP)</v>
          </cell>
          <cell r="L205" t="str">
            <v>TM</v>
          </cell>
          <cell r="M205">
            <v>15000000</v>
          </cell>
          <cell r="N205">
            <v>15000000</v>
          </cell>
          <cell r="S205" t="str">
            <v/>
          </cell>
          <cell r="W205" t="str">
            <v>CTY</v>
          </cell>
          <cell r="X205">
            <v>2</v>
          </cell>
          <cell r="Y205" t="str">
            <v>Tiền mặt</v>
          </cell>
        </row>
        <row r="206">
          <cell r="B206">
            <v>141</v>
          </cell>
          <cell r="C206" t="str">
            <v/>
          </cell>
          <cell r="D206" t="str">
            <v/>
          </cell>
          <cell r="E206">
            <v>199</v>
          </cell>
          <cell r="F206" t="str">
            <v>PT</v>
          </cell>
          <cell r="G206" t="str">
            <v>PT60</v>
          </cell>
          <cell r="H206">
            <v>43515</v>
          </cell>
          <cell r="I206" t="str">
            <v>BVMP</v>
          </cell>
          <cell r="J206" t="str">
            <v xml:space="preserve">Bùi Văn Hiền </v>
          </cell>
          <cell r="K206" t="str">
            <v>Nộp tiền xe vãng lai T2/2019(A+B)</v>
          </cell>
          <cell r="L206" t="str">
            <v>TM</v>
          </cell>
          <cell r="M206">
            <v>3480000</v>
          </cell>
          <cell r="N206">
            <v>3480000</v>
          </cell>
          <cell r="S206" t="str">
            <v/>
          </cell>
          <cell r="W206" t="str">
            <v>CT36</v>
          </cell>
          <cell r="X206">
            <v>2</v>
          </cell>
          <cell r="Y206" t="str">
            <v>Tiền mặt</v>
          </cell>
        </row>
        <row r="207">
          <cell r="B207" t="str">
            <v/>
          </cell>
          <cell r="C207" t="str">
            <v/>
          </cell>
          <cell r="D207" t="str">
            <v/>
          </cell>
          <cell r="E207">
            <v>200</v>
          </cell>
          <cell r="F207" t="str">
            <v>PC</v>
          </cell>
          <cell r="G207" t="str">
            <v>PCNB19</v>
          </cell>
          <cell r="H207">
            <v>43515</v>
          </cell>
          <cell r="I207" t="str">
            <v>BQL36</v>
          </cell>
          <cell r="J207" t="str">
            <v>Nhâm Gia Quang</v>
          </cell>
          <cell r="K207" t="str">
            <v>TT tiền sửa thang rác</v>
          </cell>
          <cell r="L207" t="str">
            <v>NB</v>
          </cell>
          <cell r="M207">
            <v>200000</v>
          </cell>
          <cell r="N207">
            <v>200000</v>
          </cell>
          <cell r="S207" t="str">
            <v/>
          </cell>
          <cell r="W207" t="str">
            <v>CT36</v>
          </cell>
          <cell r="X207">
            <v>2</v>
          </cell>
          <cell r="Y207" t="str">
            <v>Nội bộ</v>
          </cell>
        </row>
        <row r="208">
          <cell r="B208">
            <v>142</v>
          </cell>
          <cell r="C208" t="str">
            <v/>
          </cell>
          <cell r="D208" t="str">
            <v/>
          </cell>
          <cell r="E208">
            <v>201</v>
          </cell>
          <cell r="F208" t="str">
            <v>PT</v>
          </cell>
          <cell r="G208" t="str">
            <v>PT61</v>
          </cell>
          <cell r="H208">
            <v>43516</v>
          </cell>
          <cell r="I208" t="str">
            <v>BQL36</v>
          </cell>
          <cell r="J208" t="str">
            <v>Đỗ Thị Sim</v>
          </cell>
          <cell r="K208" t="str">
            <v>Nộp tiền phí DV T1/2019 CT36B</v>
          </cell>
          <cell r="L208" t="str">
            <v>TM</v>
          </cell>
          <cell r="M208">
            <v>8000000</v>
          </cell>
          <cell r="N208">
            <v>8000000</v>
          </cell>
          <cell r="S208" t="str">
            <v/>
          </cell>
          <cell r="W208" t="str">
            <v>CT36</v>
          </cell>
          <cell r="X208">
            <v>2</v>
          </cell>
          <cell r="Y208" t="str">
            <v>Tiền mặt</v>
          </cell>
        </row>
        <row r="209">
          <cell r="B209">
            <v>143</v>
          </cell>
          <cell r="C209" t="str">
            <v/>
          </cell>
          <cell r="D209" t="str">
            <v/>
          </cell>
          <cell r="E209">
            <v>202</v>
          </cell>
          <cell r="F209" t="str">
            <v>PT</v>
          </cell>
          <cell r="G209" t="str">
            <v>PT62</v>
          </cell>
          <cell r="H209">
            <v>43516</v>
          </cell>
          <cell r="I209" t="str">
            <v>BQL36</v>
          </cell>
          <cell r="J209" t="str">
            <v>Đỗ Thị Sim</v>
          </cell>
          <cell r="K209" t="str">
            <v>Nộp tiền truy thu phí dv T12/2018 CT36B</v>
          </cell>
          <cell r="L209" t="str">
            <v>TM</v>
          </cell>
          <cell r="M209">
            <v>3000000</v>
          </cell>
          <cell r="N209">
            <v>3000000</v>
          </cell>
          <cell r="S209" t="str">
            <v/>
          </cell>
          <cell r="W209" t="str">
            <v>CT36</v>
          </cell>
          <cell r="X209">
            <v>2</v>
          </cell>
          <cell r="Y209" t="str">
            <v>Tiền mặt</v>
          </cell>
        </row>
        <row r="210">
          <cell r="B210" t="str">
            <v/>
          </cell>
          <cell r="C210" t="str">
            <v/>
          </cell>
          <cell r="D210" t="str">
            <v/>
          </cell>
          <cell r="E210">
            <v>203</v>
          </cell>
          <cell r="F210" t="str">
            <v>PT</v>
          </cell>
          <cell r="G210" t="str">
            <v>PTNB40</v>
          </cell>
          <cell r="H210">
            <v>43499</v>
          </cell>
          <cell r="I210">
            <v>1503</v>
          </cell>
          <cell r="J210" t="str">
            <v>Hồ Thị Thu Thủy</v>
          </cell>
          <cell r="K210" t="str">
            <v>Thu tiền thẻ từ xe máy</v>
          </cell>
          <cell r="L210" t="str">
            <v>NB</v>
          </cell>
          <cell r="M210">
            <v>50000</v>
          </cell>
          <cell r="O210">
            <v>50000</v>
          </cell>
          <cell r="R210" t="str">
            <v>XMA</v>
          </cell>
          <cell r="S210" t="str">
            <v>Xe máy</v>
          </cell>
          <cell r="T210">
            <v>1</v>
          </cell>
          <cell r="U210" t="str">
            <v>TMA0895</v>
          </cell>
          <cell r="V210" t="str">
            <v>29D1-800.00</v>
          </cell>
          <cell r="W210" t="str">
            <v>CT36</v>
          </cell>
          <cell r="X210">
            <v>2</v>
          </cell>
          <cell r="Y210" t="str">
            <v>Nội bộ</v>
          </cell>
        </row>
        <row r="211">
          <cell r="B211" t="str">
            <v/>
          </cell>
          <cell r="C211">
            <v>21</v>
          </cell>
          <cell r="D211" t="str">
            <v>DC</v>
          </cell>
          <cell r="E211">
            <v>204</v>
          </cell>
          <cell r="F211" t="str">
            <v>PT</v>
          </cell>
          <cell r="G211" t="str">
            <v>PTNB41</v>
          </cell>
          <cell r="H211">
            <v>43507</v>
          </cell>
          <cell r="I211" t="str">
            <v>Ngoài</v>
          </cell>
          <cell r="J211" t="str">
            <v>Nguyễn Thị Khánh Linh</v>
          </cell>
          <cell r="K211" t="str">
            <v>Thu tiền phí gửi xe T2/2019+thẻ từ+DC</v>
          </cell>
          <cell r="L211" t="str">
            <v>NB</v>
          </cell>
          <cell r="M211">
            <v>230000</v>
          </cell>
          <cell r="O211">
            <v>50000</v>
          </cell>
          <cell r="P211">
            <v>100000</v>
          </cell>
          <cell r="Q211">
            <v>80000</v>
          </cell>
          <cell r="R211" t="str">
            <v>XMA</v>
          </cell>
          <cell r="S211" t="str">
            <v>Xe máy</v>
          </cell>
          <cell r="T211">
            <v>1</v>
          </cell>
          <cell r="U211" t="str">
            <v>TMA1035</v>
          </cell>
          <cell r="W211" t="str">
            <v>CT36</v>
          </cell>
          <cell r="X211">
            <v>2</v>
          </cell>
          <cell r="Y211" t="str">
            <v>Nội bộ</v>
          </cell>
        </row>
        <row r="212">
          <cell r="B212" t="str">
            <v/>
          </cell>
          <cell r="C212" t="str">
            <v/>
          </cell>
          <cell r="D212" t="str">
            <v/>
          </cell>
          <cell r="E212">
            <v>205</v>
          </cell>
          <cell r="F212" t="str">
            <v>PT</v>
          </cell>
          <cell r="G212" t="str">
            <v>PTNB42</v>
          </cell>
          <cell r="H212">
            <v>43507</v>
          </cell>
          <cell r="I212" t="str">
            <v>Ngoài</v>
          </cell>
          <cell r="J212" t="str">
            <v>Vũ Thị Hòa</v>
          </cell>
          <cell r="K212" t="str">
            <v>Thu tiền phí gửi xe T2/2019</v>
          </cell>
          <cell r="L212" t="str">
            <v>NB</v>
          </cell>
          <cell r="M212">
            <v>80000</v>
          </cell>
          <cell r="Q212">
            <v>80000</v>
          </cell>
          <cell r="S212" t="str">
            <v/>
          </cell>
          <cell r="W212" t="str">
            <v>CT36</v>
          </cell>
          <cell r="X212">
            <v>2</v>
          </cell>
          <cell r="Y212" t="str">
            <v>Nội bộ</v>
          </cell>
        </row>
        <row r="213">
          <cell r="B213" t="str">
            <v/>
          </cell>
          <cell r="C213">
            <v>22</v>
          </cell>
          <cell r="D213" t="str">
            <v>DC</v>
          </cell>
          <cell r="E213">
            <v>206</v>
          </cell>
          <cell r="F213" t="str">
            <v>PT</v>
          </cell>
          <cell r="G213" t="str">
            <v>PTNB43</v>
          </cell>
          <cell r="H213">
            <v>43507</v>
          </cell>
          <cell r="I213" t="str">
            <v>Ngoài</v>
          </cell>
          <cell r="J213" t="str">
            <v>Đặng Thu Hằng</v>
          </cell>
          <cell r="K213" t="str">
            <v>Thu tiền phí gửi xe T2/2019+thẻ từ+DC</v>
          </cell>
          <cell r="L213" t="str">
            <v>NB</v>
          </cell>
          <cell r="M213">
            <v>230000</v>
          </cell>
          <cell r="O213">
            <v>50000</v>
          </cell>
          <cell r="P213">
            <v>100000</v>
          </cell>
          <cell r="Q213">
            <v>80000</v>
          </cell>
          <cell r="R213" t="str">
            <v>XMA</v>
          </cell>
          <cell r="S213" t="str">
            <v>Xe máy</v>
          </cell>
          <cell r="T213">
            <v>1</v>
          </cell>
          <cell r="U213" t="str">
            <v>TMA0894</v>
          </cell>
          <cell r="V213" t="str">
            <v>29D1-86302</v>
          </cell>
          <cell r="W213" t="str">
            <v>CT36</v>
          </cell>
          <cell r="X213">
            <v>2</v>
          </cell>
          <cell r="Y213" t="str">
            <v>Nội bộ</v>
          </cell>
        </row>
        <row r="214">
          <cell r="B214" t="str">
            <v/>
          </cell>
          <cell r="C214" t="str">
            <v/>
          </cell>
          <cell r="D214" t="str">
            <v/>
          </cell>
          <cell r="E214">
            <v>207</v>
          </cell>
          <cell r="F214" t="str">
            <v>PT</v>
          </cell>
          <cell r="G214" t="str">
            <v>PTNB44</v>
          </cell>
          <cell r="H214">
            <v>43507</v>
          </cell>
          <cell r="I214" t="str">
            <v>Shop 1</v>
          </cell>
          <cell r="J214" t="str">
            <v>Đặng Trung Hiếu</v>
          </cell>
          <cell r="K214" t="str">
            <v>Thu tiền thẻ từ thang máy</v>
          </cell>
          <cell r="L214" t="str">
            <v>NB</v>
          </cell>
          <cell r="M214">
            <v>100000</v>
          </cell>
          <cell r="O214">
            <v>100000</v>
          </cell>
          <cell r="R214" t="str">
            <v>TMA</v>
          </cell>
          <cell r="S214" t="str">
            <v>Thang máy</v>
          </cell>
          <cell r="T214">
            <v>2</v>
          </cell>
          <cell r="U214" t="str">
            <v>TMA1039+TMA1040</v>
          </cell>
          <cell r="W214" t="str">
            <v>CT36</v>
          </cell>
          <cell r="X214">
            <v>2</v>
          </cell>
          <cell r="Y214" t="str">
            <v>Nội bộ</v>
          </cell>
        </row>
        <row r="215">
          <cell r="B215" t="str">
            <v/>
          </cell>
          <cell r="C215" t="str">
            <v/>
          </cell>
          <cell r="D215" t="str">
            <v/>
          </cell>
          <cell r="E215">
            <v>208</v>
          </cell>
          <cell r="F215" t="str">
            <v>PT</v>
          </cell>
          <cell r="G215" t="str">
            <v>PTNB45</v>
          </cell>
          <cell r="H215">
            <v>43507</v>
          </cell>
          <cell r="I215" t="str">
            <v>Ngoài</v>
          </cell>
          <cell r="J215" t="str">
            <v>Nguyễn Văn Nghĩa</v>
          </cell>
          <cell r="K215" t="str">
            <v>Thu tiền phí gửi xe T2/2019</v>
          </cell>
          <cell r="L215" t="str">
            <v>NB</v>
          </cell>
          <cell r="M215">
            <v>80000</v>
          </cell>
          <cell r="Q215">
            <v>80000</v>
          </cell>
          <cell r="R215" t="str">
            <v>XMA</v>
          </cell>
          <cell r="S215" t="str">
            <v>Xe máy</v>
          </cell>
          <cell r="U215" t="str">
            <v>TMA0808</v>
          </cell>
          <cell r="V215" t="str">
            <v>29Y7-43362</v>
          </cell>
          <cell r="W215" t="str">
            <v>CT36</v>
          </cell>
          <cell r="X215">
            <v>2</v>
          </cell>
          <cell r="Y215" t="str">
            <v>Nội bộ</v>
          </cell>
        </row>
        <row r="216">
          <cell r="B216" t="str">
            <v/>
          </cell>
          <cell r="C216" t="str">
            <v/>
          </cell>
          <cell r="D216" t="str">
            <v/>
          </cell>
          <cell r="E216">
            <v>209</v>
          </cell>
          <cell r="F216" t="str">
            <v>PT</v>
          </cell>
          <cell r="G216" t="str">
            <v>PTNB46</v>
          </cell>
          <cell r="H216">
            <v>43507</v>
          </cell>
          <cell r="I216" t="str">
            <v>Ngoài</v>
          </cell>
          <cell r="J216" t="str">
            <v>Vũ Việt Hoàng</v>
          </cell>
          <cell r="K216" t="str">
            <v>Thu tiền phí gửi xe T2/2019</v>
          </cell>
          <cell r="L216" t="str">
            <v>NB</v>
          </cell>
          <cell r="M216">
            <v>80000</v>
          </cell>
          <cell r="Q216">
            <v>80000</v>
          </cell>
          <cell r="R216" t="str">
            <v>XMA</v>
          </cell>
          <cell r="S216" t="str">
            <v>Xe máy</v>
          </cell>
          <cell r="U216" t="str">
            <v>TMA0610</v>
          </cell>
          <cell r="V216" t="str">
            <v>34B4-067.54</v>
          </cell>
          <cell r="W216" t="str">
            <v>CT36</v>
          </cell>
          <cell r="X216">
            <v>2</v>
          </cell>
          <cell r="Y216" t="str">
            <v>Nội bộ</v>
          </cell>
        </row>
        <row r="217">
          <cell r="B217" t="str">
            <v/>
          </cell>
          <cell r="C217" t="str">
            <v/>
          </cell>
          <cell r="D217" t="str">
            <v/>
          </cell>
          <cell r="E217">
            <v>210</v>
          </cell>
          <cell r="F217" t="str">
            <v>PT</v>
          </cell>
          <cell r="G217" t="str">
            <v>PTNB47</v>
          </cell>
          <cell r="H217">
            <v>43507</v>
          </cell>
          <cell r="I217" t="str">
            <v>1611B</v>
          </cell>
          <cell r="J217" t="str">
            <v>Trần Thơ Nhị</v>
          </cell>
          <cell r="K217" t="str">
            <v>Thu tiền thẻ từ thang máy</v>
          </cell>
          <cell r="L217" t="str">
            <v>NB</v>
          </cell>
          <cell r="M217">
            <v>50000</v>
          </cell>
          <cell r="O217">
            <v>50000</v>
          </cell>
          <cell r="R217" t="str">
            <v>TMA</v>
          </cell>
          <cell r="S217" t="str">
            <v>Thang máy</v>
          </cell>
          <cell r="T217">
            <v>1</v>
          </cell>
          <cell r="U217" t="str">
            <v>TMA0993</v>
          </cell>
          <cell r="W217" t="str">
            <v>CT36</v>
          </cell>
          <cell r="X217">
            <v>2</v>
          </cell>
          <cell r="Y217" t="str">
            <v>Nội bộ</v>
          </cell>
        </row>
        <row r="218">
          <cell r="B218" t="str">
            <v/>
          </cell>
          <cell r="C218" t="str">
            <v/>
          </cell>
          <cell r="D218" t="str">
            <v/>
          </cell>
          <cell r="E218">
            <v>211</v>
          </cell>
          <cell r="F218" t="str">
            <v>PT</v>
          </cell>
          <cell r="G218" t="str">
            <v>PTNB48</v>
          </cell>
          <cell r="H218">
            <v>43508</v>
          </cell>
          <cell r="I218">
            <v>2510</v>
          </cell>
          <cell r="J218" t="str">
            <v>Nguyễn Đức Bình</v>
          </cell>
          <cell r="K218" t="str">
            <v>Thu tiền làm lại thẻ từ xe máy</v>
          </cell>
          <cell r="L218" t="str">
            <v>NB</v>
          </cell>
          <cell r="M218">
            <v>100000</v>
          </cell>
          <cell r="O218">
            <v>100000</v>
          </cell>
          <cell r="R218" t="str">
            <v>XMA</v>
          </cell>
          <cell r="S218" t="str">
            <v>Xe máy</v>
          </cell>
          <cell r="T218">
            <v>1</v>
          </cell>
          <cell r="U218" t="str">
            <v>TMA1003</v>
          </cell>
          <cell r="V218" t="str">
            <v>33K9-9788</v>
          </cell>
          <cell r="W218" t="str">
            <v>CT36</v>
          </cell>
          <cell r="X218">
            <v>2</v>
          </cell>
          <cell r="Y218" t="str">
            <v>Nội bộ</v>
          </cell>
        </row>
        <row r="219">
          <cell r="B219" t="str">
            <v/>
          </cell>
          <cell r="C219">
            <v>23</v>
          </cell>
          <cell r="D219" t="str">
            <v>DC</v>
          </cell>
          <cell r="E219">
            <v>212</v>
          </cell>
          <cell r="F219" t="str">
            <v>PT</v>
          </cell>
          <cell r="G219" t="str">
            <v>PTNB49</v>
          </cell>
          <cell r="H219">
            <v>43508</v>
          </cell>
          <cell r="I219">
            <v>1208</v>
          </cell>
          <cell r="J219" t="str">
            <v>Tạ Minh Hoàng</v>
          </cell>
          <cell r="K219" t="str">
            <v>Thu tiền thẻ từ thang máy+ĐC</v>
          </cell>
          <cell r="L219" t="str">
            <v>NB</v>
          </cell>
          <cell r="M219">
            <v>150000</v>
          </cell>
          <cell r="O219">
            <v>50000</v>
          </cell>
          <cell r="P219">
            <v>100000</v>
          </cell>
          <cell r="R219" t="str">
            <v>TMA</v>
          </cell>
          <cell r="S219" t="str">
            <v>Thang máy</v>
          </cell>
          <cell r="T219">
            <v>1</v>
          </cell>
          <cell r="U219" t="str">
            <v>TMA1002</v>
          </cell>
          <cell r="W219" t="str">
            <v>CT36</v>
          </cell>
          <cell r="X219">
            <v>2</v>
          </cell>
          <cell r="Y219" t="str">
            <v>Nội bộ</v>
          </cell>
        </row>
        <row r="220">
          <cell r="B220" t="str">
            <v/>
          </cell>
          <cell r="C220">
            <v>24</v>
          </cell>
          <cell r="D220" t="str">
            <v>DC</v>
          </cell>
          <cell r="E220">
            <v>213</v>
          </cell>
          <cell r="F220" t="str">
            <v>PT</v>
          </cell>
          <cell r="G220" t="str">
            <v>PTNB50</v>
          </cell>
          <cell r="H220">
            <v>43510</v>
          </cell>
          <cell r="I220" t="str">
            <v>Ngoài</v>
          </cell>
          <cell r="J220" t="str">
            <v>Phạm Kim Tuyến</v>
          </cell>
          <cell r="K220" t="str">
            <v>Thu tiền phí gửi xe T2/2019+thẻ từ+DC</v>
          </cell>
          <cell r="L220" t="str">
            <v>NB</v>
          </cell>
          <cell r="M220">
            <v>190000</v>
          </cell>
          <cell r="O220">
            <v>50000</v>
          </cell>
          <cell r="P220">
            <v>100000</v>
          </cell>
          <cell r="Q220">
            <v>40000</v>
          </cell>
          <cell r="R220" t="str">
            <v>XMA</v>
          </cell>
          <cell r="S220" t="str">
            <v>Xe máy</v>
          </cell>
          <cell r="T220">
            <v>1</v>
          </cell>
          <cell r="W220" t="str">
            <v>CT36</v>
          </cell>
          <cell r="X220">
            <v>2</v>
          </cell>
          <cell r="Y220" t="str">
            <v>Nội bộ</v>
          </cell>
        </row>
        <row r="221">
          <cell r="B221" t="str">
            <v/>
          </cell>
          <cell r="C221" t="str">
            <v/>
          </cell>
          <cell r="D221" t="str">
            <v/>
          </cell>
          <cell r="E221">
            <v>214</v>
          </cell>
          <cell r="F221" t="str">
            <v>PT</v>
          </cell>
          <cell r="G221" t="str">
            <v>PTNB51</v>
          </cell>
          <cell r="H221">
            <v>43511</v>
          </cell>
          <cell r="I221">
            <v>1912</v>
          </cell>
          <cell r="J221" t="str">
            <v>Bá Thị Huệ</v>
          </cell>
          <cell r="K221" t="str">
            <v>Thu tiền phí gửi xe T2/2019+thẻ từ</v>
          </cell>
          <cell r="L221" t="str">
            <v>NB</v>
          </cell>
          <cell r="M221">
            <v>90000</v>
          </cell>
          <cell r="O221">
            <v>50000</v>
          </cell>
          <cell r="Q221">
            <v>40000</v>
          </cell>
          <cell r="R221" t="str">
            <v>XMA</v>
          </cell>
          <cell r="S221" t="str">
            <v>Xe máy</v>
          </cell>
          <cell r="T221">
            <v>1</v>
          </cell>
          <cell r="W221" t="str">
            <v>CT36</v>
          </cell>
          <cell r="X221">
            <v>2</v>
          </cell>
          <cell r="Y221" t="str">
            <v>Nội bộ</v>
          </cell>
        </row>
        <row r="222">
          <cell r="B222" t="str">
            <v/>
          </cell>
          <cell r="C222" t="str">
            <v/>
          </cell>
          <cell r="D222" t="str">
            <v/>
          </cell>
          <cell r="E222">
            <v>215</v>
          </cell>
          <cell r="F222" t="str">
            <v>PT</v>
          </cell>
          <cell r="G222" t="str">
            <v>PTNB52</v>
          </cell>
          <cell r="H222">
            <v>43511</v>
          </cell>
          <cell r="I222">
            <v>1007</v>
          </cell>
          <cell r="J222" t="str">
            <v>Nguyễn Công Quá</v>
          </cell>
          <cell r="K222" t="str">
            <v>Thu tiền làm lại thẻ từ xe máy</v>
          </cell>
          <cell r="L222" t="str">
            <v>NB</v>
          </cell>
          <cell r="M222">
            <v>100000</v>
          </cell>
          <cell r="O222">
            <v>100000</v>
          </cell>
          <cell r="R222" t="str">
            <v>XMA</v>
          </cell>
          <cell r="S222" t="str">
            <v>Xe máy</v>
          </cell>
          <cell r="T222">
            <v>1</v>
          </cell>
          <cell r="U222" t="str">
            <v>TMA1006</v>
          </cell>
          <cell r="V222" t="str">
            <v>30M9-2220</v>
          </cell>
          <cell r="W222" t="str">
            <v>CT36</v>
          </cell>
          <cell r="X222">
            <v>2</v>
          </cell>
          <cell r="Y222" t="str">
            <v>Nội bộ</v>
          </cell>
        </row>
        <row r="223">
          <cell r="B223" t="str">
            <v/>
          </cell>
          <cell r="C223" t="str">
            <v/>
          </cell>
          <cell r="D223" t="str">
            <v/>
          </cell>
          <cell r="E223">
            <v>216</v>
          </cell>
          <cell r="F223" t="str">
            <v>PT</v>
          </cell>
          <cell r="G223" t="str">
            <v>PTNB53</v>
          </cell>
          <cell r="H223">
            <v>43511</v>
          </cell>
          <cell r="I223">
            <v>1801</v>
          </cell>
          <cell r="J223" t="str">
            <v>Trần Đức Thắng</v>
          </cell>
          <cell r="K223" t="str">
            <v>Thu tiền phí gửi xe T2/2019</v>
          </cell>
          <cell r="L223" t="str">
            <v>NB</v>
          </cell>
          <cell r="M223">
            <v>40000</v>
          </cell>
          <cell r="Q223">
            <v>40000</v>
          </cell>
          <cell r="R223" t="str">
            <v>XMA</v>
          </cell>
          <cell r="S223" t="str">
            <v>Xe máy</v>
          </cell>
          <cell r="T223">
            <v>1</v>
          </cell>
          <cell r="W223" t="str">
            <v>CT36</v>
          </cell>
          <cell r="X223">
            <v>2</v>
          </cell>
          <cell r="Y223" t="str">
            <v>Nội bộ</v>
          </cell>
        </row>
        <row r="224">
          <cell r="B224" t="str">
            <v/>
          </cell>
          <cell r="C224" t="str">
            <v/>
          </cell>
          <cell r="D224" t="str">
            <v/>
          </cell>
          <cell r="E224">
            <v>217</v>
          </cell>
          <cell r="F224" t="str">
            <v>PT</v>
          </cell>
          <cell r="G224" t="str">
            <v>PTNB54</v>
          </cell>
          <cell r="H224">
            <v>43514</v>
          </cell>
          <cell r="I224">
            <v>2412</v>
          </cell>
          <cell r="J224" t="str">
            <v>Vũ Tùng Dương</v>
          </cell>
          <cell r="K224" t="str">
            <v>Thu tiền làm lại thẻ từ xe máy</v>
          </cell>
          <cell r="L224" t="str">
            <v>NB</v>
          </cell>
          <cell r="M224">
            <v>50000</v>
          </cell>
          <cell r="O224">
            <v>50000</v>
          </cell>
          <cell r="R224" t="str">
            <v>XMA</v>
          </cell>
          <cell r="S224" t="str">
            <v>Xe máy</v>
          </cell>
          <cell r="T224">
            <v>1</v>
          </cell>
          <cell r="U224" t="str">
            <v>TMA1007</v>
          </cell>
          <cell r="W224" t="str">
            <v>CT36</v>
          </cell>
          <cell r="X224">
            <v>2</v>
          </cell>
          <cell r="Y224" t="str">
            <v>Nội bộ</v>
          </cell>
        </row>
        <row r="225">
          <cell r="B225" t="str">
            <v/>
          </cell>
          <cell r="C225">
            <v>25</v>
          </cell>
          <cell r="D225" t="str">
            <v>DC</v>
          </cell>
          <cell r="E225">
            <v>218</v>
          </cell>
          <cell r="F225" t="str">
            <v>PT</v>
          </cell>
          <cell r="G225" t="str">
            <v>PTNB55</v>
          </cell>
          <cell r="H225">
            <v>43514</v>
          </cell>
          <cell r="I225" t="str">
            <v>Ngoài</v>
          </cell>
          <cell r="J225" t="str">
            <v>Trấn Bích Ngọc</v>
          </cell>
          <cell r="K225" t="str">
            <v>Thu tiền phí gửi xe T2/2019+thẻ từ+DC</v>
          </cell>
          <cell r="L225" t="str">
            <v>NB</v>
          </cell>
          <cell r="M225">
            <v>230000</v>
          </cell>
          <cell r="O225">
            <v>50000</v>
          </cell>
          <cell r="P225">
            <v>100000</v>
          </cell>
          <cell r="Q225">
            <v>80000</v>
          </cell>
          <cell r="R225" t="str">
            <v>XMA</v>
          </cell>
          <cell r="S225" t="str">
            <v>Xe máy</v>
          </cell>
          <cell r="T225">
            <v>1</v>
          </cell>
          <cell r="W225" t="str">
            <v>CT36</v>
          </cell>
          <cell r="X225">
            <v>2</v>
          </cell>
          <cell r="Y225" t="str">
            <v>Nội bộ</v>
          </cell>
        </row>
        <row r="226">
          <cell r="B226" t="str">
            <v/>
          </cell>
          <cell r="C226" t="str">
            <v/>
          </cell>
          <cell r="D226" t="str">
            <v/>
          </cell>
          <cell r="E226">
            <v>219</v>
          </cell>
          <cell r="F226" t="str">
            <v>PT</v>
          </cell>
          <cell r="G226" t="str">
            <v>PTNB56</v>
          </cell>
          <cell r="H226">
            <v>43515</v>
          </cell>
          <cell r="I226" t="str">
            <v>Ngoài</v>
          </cell>
          <cell r="J226" t="str">
            <v>Phạm Ngọc Hải</v>
          </cell>
          <cell r="K226" t="str">
            <v>Thu tiền phí gửi xe T2/2019</v>
          </cell>
          <cell r="L226" t="str">
            <v>NB</v>
          </cell>
          <cell r="M226">
            <v>80000</v>
          </cell>
          <cell r="Q226">
            <v>80000</v>
          </cell>
          <cell r="R226" t="str">
            <v>XMA</v>
          </cell>
          <cell r="S226" t="str">
            <v>Xe máy</v>
          </cell>
          <cell r="T226">
            <v>1</v>
          </cell>
          <cell r="U226" t="str">
            <v>TMA0459</v>
          </cell>
          <cell r="W226" t="str">
            <v>CT36</v>
          </cell>
          <cell r="X226">
            <v>2</v>
          </cell>
          <cell r="Y226" t="str">
            <v>Nội bộ</v>
          </cell>
        </row>
        <row r="227">
          <cell r="B227" t="str">
            <v/>
          </cell>
          <cell r="C227" t="str">
            <v/>
          </cell>
          <cell r="D227" t="str">
            <v/>
          </cell>
          <cell r="E227">
            <v>220</v>
          </cell>
          <cell r="F227" t="str">
            <v>PT</v>
          </cell>
          <cell r="G227" t="str">
            <v>PTNB57</v>
          </cell>
          <cell r="H227">
            <v>43515</v>
          </cell>
          <cell r="I227" t="str">
            <v>shop 11</v>
          </cell>
          <cell r="J227" t="str">
            <v>Tô Anh Đức</v>
          </cell>
          <cell r="K227" t="str">
            <v>Thu tiền phí gửi xe T2/2019+thẻ từ</v>
          </cell>
          <cell r="L227" t="str">
            <v>NB</v>
          </cell>
          <cell r="M227">
            <v>180000</v>
          </cell>
          <cell r="O227">
            <v>100000</v>
          </cell>
          <cell r="Q227">
            <v>80000</v>
          </cell>
          <cell r="R227" t="str">
            <v>XMA</v>
          </cell>
          <cell r="S227" t="str">
            <v>Xe máy</v>
          </cell>
          <cell r="T227">
            <v>1</v>
          </cell>
          <cell r="U227" t="str">
            <v>TMA1008</v>
          </cell>
          <cell r="W227" t="str">
            <v>CT36</v>
          </cell>
          <cell r="X227">
            <v>2</v>
          </cell>
          <cell r="Y227" t="str">
            <v>Nội bộ</v>
          </cell>
        </row>
        <row r="228">
          <cell r="B228">
            <v>144</v>
          </cell>
          <cell r="C228" t="str">
            <v/>
          </cell>
          <cell r="D228" t="str">
            <v/>
          </cell>
          <cell r="E228">
            <v>221</v>
          </cell>
          <cell r="F228" t="str">
            <v>PT</v>
          </cell>
          <cell r="G228" t="str">
            <v>PT63</v>
          </cell>
          <cell r="H228">
            <v>43516</v>
          </cell>
          <cell r="I228" t="str">
            <v>BQL36</v>
          </cell>
          <cell r="J228" t="str">
            <v>Nhâm Gia Quang</v>
          </cell>
          <cell r="K228" t="str">
            <v>Nộp tiền phí DV T1/2019 CT36A</v>
          </cell>
          <cell r="L228" t="str">
            <v>TM</v>
          </cell>
          <cell r="M228">
            <v>5000000</v>
          </cell>
          <cell r="O228">
            <v>5000000</v>
          </cell>
          <cell r="S228" t="str">
            <v/>
          </cell>
          <cell r="W228" t="str">
            <v>CT36</v>
          </cell>
          <cell r="X228">
            <v>2</v>
          </cell>
          <cell r="Y228" t="str">
            <v>Tiền mặt</v>
          </cell>
        </row>
        <row r="229">
          <cell r="B229">
            <v>145</v>
          </cell>
          <cell r="C229" t="str">
            <v/>
          </cell>
          <cell r="D229" t="str">
            <v/>
          </cell>
          <cell r="E229">
            <v>222</v>
          </cell>
          <cell r="F229" t="str">
            <v>PT</v>
          </cell>
          <cell r="G229" t="str">
            <v>PT64</v>
          </cell>
          <cell r="H229">
            <v>43517</v>
          </cell>
          <cell r="I229" t="str">
            <v>BQL36</v>
          </cell>
          <cell r="J229" t="str">
            <v>Đỗ Thị Sim</v>
          </cell>
          <cell r="K229" t="str">
            <v>Nộp tiền điện T12/2018 công ty Minh Anh</v>
          </cell>
          <cell r="L229" t="str">
            <v>TM</v>
          </cell>
          <cell r="M229">
            <v>3992793</v>
          </cell>
          <cell r="O229">
            <v>3992793</v>
          </cell>
          <cell r="S229" t="str">
            <v/>
          </cell>
          <cell r="W229" t="str">
            <v>CT36</v>
          </cell>
          <cell r="X229">
            <v>2</v>
          </cell>
          <cell r="Y229" t="str">
            <v>Tiền mặt</v>
          </cell>
        </row>
        <row r="230">
          <cell r="B230">
            <v>146</v>
          </cell>
          <cell r="C230" t="str">
            <v/>
          </cell>
          <cell r="D230" t="str">
            <v/>
          </cell>
          <cell r="E230">
            <v>223</v>
          </cell>
          <cell r="F230" t="str">
            <v>PT</v>
          </cell>
          <cell r="G230" t="str">
            <v>PT65</v>
          </cell>
          <cell r="H230">
            <v>43517</v>
          </cell>
          <cell r="I230" t="str">
            <v>BQL36</v>
          </cell>
          <cell r="J230" t="str">
            <v>Đỗ Thị Sim</v>
          </cell>
          <cell r="K230" t="str">
            <v>Nộp tiền điện T1/2019 công ty Minh Anh</v>
          </cell>
          <cell r="L230" t="str">
            <v>TM</v>
          </cell>
          <cell r="M230">
            <v>4911438</v>
          </cell>
          <cell r="O230">
            <v>4911438</v>
          </cell>
          <cell r="S230" t="str">
            <v/>
          </cell>
          <cell r="W230" t="str">
            <v>CT36</v>
          </cell>
          <cell r="X230">
            <v>2</v>
          </cell>
          <cell r="Y230" t="str">
            <v>Tiền mặt</v>
          </cell>
        </row>
        <row r="231">
          <cell r="B231">
            <v>147</v>
          </cell>
          <cell r="C231" t="str">
            <v/>
          </cell>
          <cell r="D231" t="str">
            <v/>
          </cell>
          <cell r="E231">
            <v>224</v>
          </cell>
          <cell r="F231" t="str">
            <v>PT</v>
          </cell>
          <cell r="G231" t="str">
            <v>PT66</v>
          </cell>
          <cell r="H231">
            <v>43518</v>
          </cell>
          <cell r="I231" t="str">
            <v>BQL36</v>
          </cell>
          <cell r="J231" t="str">
            <v>Nhâm Gia Quang</v>
          </cell>
          <cell r="K231" t="str">
            <v>Vay tiền về nhập quỹ tiền mặt</v>
          </cell>
          <cell r="L231" t="str">
            <v>TM</v>
          </cell>
          <cell r="M231">
            <v>90000000</v>
          </cell>
          <cell r="N231">
            <v>90000000</v>
          </cell>
          <cell r="S231" t="str">
            <v/>
          </cell>
          <cell r="W231" t="str">
            <v>CTY</v>
          </cell>
          <cell r="X231">
            <v>2</v>
          </cell>
          <cell r="Y231" t="str">
            <v>Tiền mặt</v>
          </cell>
        </row>
        <row r="232">
          <cell r="B232">
            <v>148</v>
          </cell>
          <cell r="C232" t="str">
            <v/>
          </cell>
          <cell r="D232" t="str">
            <v/>
          </cell>
          <cell r="E232">
            <v>225</v>
          </cell>
          <cell r="F232" t="str">
            <v>PC</v>
          </cell>
          <cell r="G232" t="str">
            <v>PC78</v>
          </cell>
          <cell r="H232">
            <v>43518</v>
          </cell>
          <cell r="I232" t="str">
            <v>BQL36</v>
          </cell>
          <cell r="J232" t="str">
            <v>Nhâm Gia Quang</v>
          </cell>
          <cell r="K232" t="str">
            <v>Nộp tiền mặt vào NH TT tiền phí dịch vụ bảo vệ Công ty Minh Phúc T1/2019 CT36A+CT36B</v>
          </cell>
          <cell r="L232" t="str">
            <v>TM</v>
          </cell>
          <cell r="M232">
            <v>50000000</v>
          </cell>
          <cell r="N232">
            <v>50000000</v>
          </cell>
          <cell r="S232" t="str">
            <v/>
          </cell>
          <cell r="W232" t="str">
            <v>CT36</v>
          </cell>
          <cell r="X232">
            <v>2</v>
          </cell>
          <cell r="Y232" t="str">
            <v>Tiền mặt</v>
          </cell>
        </row>
        <row r="233">
          <cell r="B233">
            <v>149</v>
          </cell>
          <cell r="C233" t="str">
            <v/>
          </cell>
          <cell r="D233" t="str">
            <v/>
          </cell>
          <cell r="E233">
            <v>226</v>
          </cell>
          <cell r="F233" t="str">
            <v>PT</v>
          </cell>
          <cell r="G233" t="str">
            <v>PT67</v>
          </cell>
          <cell r="H233">
            <v>43518</v>
          </cell>
          <cell r="I233" t="str">
            <v>BQL36</v>
          </cell>
          <cell r="J233" t="str">
            <v>Đỗ Thị Sim</v>
          </cell>
          <cell r="K233" t="str">
            <v>Nộp tiền phí DV T1/2019 CT36B</v>
          </cell>
          <cell r="L233" t="str">
            <v>TM</v>
          </cell>
          <cell r="M233">
            <v>6000000</v>
          </cell>
          <cell r="N233">
            <v>6000000</v>
          </cell>
          <cell r="S233" t="str">
            <v/>
          </cell>
          <cell r="W233" t="str">
            <v>CT36</v>
          </cell>
          <cell r="X233">
            <v>2</v>
          </cell>
          <cell r="Y233" t="str">
            <v>Tiền mặt</v>
          </cell>
        </row>
        <row r="234">
          <cell r="B234">
            <v>150</v>
          </cell>
          <cell r="C234" t="str">
            <v/>
          </cell>
          <cell r="D234" t="str">
            <v/>
          </cell>
          <cell r="E234">
            <v>227</v>
          </cell>
          <cell r="F234" t="str">
            <v>PT</v>
          </cell>
          <cell r="G234" t="str">
            <v>PT68</v>
          </cell>
          <cell r="H234">
            <v>43518</v>
          </cell>
          <cell r="I234" t="str">
            <v>BQL36</v>
          </cell>
          <cell r="J234" t="str">
            <v>Nhâm Gia Quang</v>
          </cell>
          <cell r="K234" t="str">
            <v>Nộp tiền phí DV T1/2019 CT36A</v>
          </cell>
          <cell r="L234" t="str">
            <v>TM</v>
          </cell>
          <cell r="M234">
            <v>9000000</v>
          </cell>
          <cell r="N234">
            <v>9000000</v>
          </cell>
          <cell r="S234" t="str">
            <v/>
          </cell>
          <cell r="W234" t="str">
            <v>CT36</v>
          </cell>
          <cell r="X234">
            <v>2</v>
          </cell>
          <cell r="Y234" t="str">
            <v>Tiền mặt</v>
          </cell>
        </row>
        <row r="235">
          <cell r="B235">
            <v>151</v>
          </cell>
          <cell r="C235" t="str">
            <v/>
          </cell>
          <cell r="D235" t="str">
            <v/>
          </cell>
          <cell r="E235">
            <v>228</v>
          </cell>
          <cell r="F235" t="str">
            <v>PT</v>
          </cell>
          <cell r="G235" t="str">
            <v>PT69</v>
          </cell>
          <cell r="H235">
            <v>43518</v>
          </cell>
          <cell r="I235" t="str">
            <v>BQL36</v>
          </cell>
          <cell r="J235" t="str">
            <v>Bùi Công Thắng</v>
          </cell>
          <cell r="K235" t="str">
            <v>Nộp tiền phí DV T1/2019 CT36B</v>
          </cell>
          <cell r="L235" t="str">
            <v>TM</v>
          </cell>
          <cell r="M235">
            <v>6000000</v>
          </cell>
          <cell r="N235">
            <v>6000000</v>
          </cell>
          <cell r="S235" t="str">
            <v/>
          </cell>
          <cell r="W235" t="str">
            <v>CT36</v>
          </cell>
          <cell r="X235">
            <v>2</v>
          </cell>
          <cell r="Y235" t="str">
            <v>Tiền mặt</v>
          </cell>
        </row>
        <row r="236">
          <cell r="B236">
            <v>152</v>
          </cell>
          <cell r="C236" t="str">
            <v/>
          </cell>
          <cell r="D236" t="str">
            <v/>
          </cell>
          <cell r="E236">
            <v>229</v>
          </cell>
          <cell r="F236" t="str">
            <v>PC</v>
          </cell>
          <cell r="G236" t="str">
            <v>PC79</v>
          </cell>
          <cell r="H236">
            <v>43521</v>
          </cell>
          <cell r="I236" t="str">
            <v>BQL36</v>
          </cell>
          <cell r="J236" t="str">
            <v>Nhâm Gia Quang</v>
          </cell>
          <cell r="K236" t="str">
            <v>Chi tiên ngoại giao công ty ( Lê Văn Toản)</v>
          </cell>
          <cell r="L236" t="str">
            <v>TM</v>
          </cell>
          <cell r="M236">
            <v>10000000</v>
          </cell>
          <cell r="N236">
            <v>10000000</v>
          </cell>
          <cell r="S236" t="str">
            <v/>
          </cell>
          <cell r="W236" t="str">
            <v>CTY</v>
          </cell>
          <cell r="X236">
            <v>2</v>
          </cell>
          <cell r="Y236" t="str">
            <v>Tiền mặt</v>
          </cell>
        </row>
        <row r="237">
          <cell r="B237">
            <v>153</v>
          </cell>
          <cell r="C237" t="str">
            <v/>
          </cell>
          <cell r="D237" t="str">
            <v/>
          </cell>
          <cell r="E237">
            <v>230</v>
          </cell>
          <cell r="F237" t="str">
            <v>PC</v>
          </cell>
          <cell r="G237" t="str">
            <v>PC80</v>
          </cell>
          <cell r="H237">
            <v>43521</v>
          </cell>
          <cell r="I237" t="str">
            <v>BQL36</v>
          </cell>
          <cell r="J237" t="str">
            <v>Nhâm Gia Quang</v>
          </cell>
          <cell r="K237" t="str">
            <v>TT tiền lương T1/2019 ( Nguyễn Thị Tuyết Nhung)</v>
          </cell>
          <cell r="L237" t="str">
            <v>TM</v>
          </cell>
          <cell r="M237">
            <v>9000000</v>
          </cell>
          <cell r="N237">
            <v>9000000</v>
          </cell>
          <cell r="S237" t="str">
            <v/>
          </cell>
          <cell r="W237" t="str">
            <v>CTY</v>
          </cell>
          <cell r="X237">
            <v>2</v>
          </cell>
          <cell r="Y237" t="str">
            <v>Tiền mặt</v>
          </cell>
        </row>
        <row r="238">
          <cell r="B238">
            <v>154</v>
          </cell>
          <cell r="C238" t="str">
            <v/>
          </cell>
          <cell r="D238" t="str">
            <v/>
          </cell>
          <cell r="E238">
            <v>231</v>
          </cell>
          <cell r="F238" t="str">
            <v>PC</v>
          </cell>
          <cell r="G238" t="str">
            <v>PC81</v>
          </cell>
          <cell r="H238">
            <v>43521</v>
          </cell>
          <cell r="I238" t="str">
            <v>BQL36</v>
          </cell>
          <cell r="J238" t="str">
            <v>Nhâm Gia Thắng</v>
          </cell>
          <cell r="K238" t="str">
            <v>TT  tiền may quần áo BHLĐ Artemis</v>
          </cell>
          <cell r="L238" t="str">
            <v>TM</v>
          </cell>
          <cell r="M238">
            <v>5000000</v>
          </cell>
          <cell r="N238">
            <v>5000000</v>
          </cell>
          <cell r="S238" t="str">
            <v/>
          </cell>
          <cell r="W238" t="str">
            <v>Artemis</v>
          </cell>
          <cell r="X238">
            <v>2</v>
          </cell>
          <cell r="Y238" t="str">
            <v>Tiền mặt</v>
          </cell>
        </row>
        <row r="239">
          <cell r="B239">
            <v>155</v>
          </cell>
          <cell r="C239" t="str">
            <v/>
          </cell>
          <cell r="D239" t="str">
            <v/>
          </cell>
          <cell r="E239">
            <v>232</v>
          </cell>
          <cell r="F239" t="str">
            <v>PC</v>
          </cell>
          <cell r="G239" t="str">
            <v>PC82</v>
          </cell>
          <cell r="H239">
            <v>43521</v>
          </cell>
          <cell r="I239" t="str">
            <v>BQL36</v>
          </cell>
          <cell r="J239" t="str">
            <v>Nhâm Gia Quang</v>
          </cell>
          <cell r="K239" t="str">
            <v>TT tiền làm dấu BQL+ship</v>
          </cell>
          <cell r="L239" t="str">
            <v>TM</v>
          </cell>
          <cell r="M239">
            <v>265000</v>
          </cell>
          <cell r="N239">
            <v>265000</v>
          </cell>
          <cell r="S239" t="str">
            <v/>
          </cell>
          <cell r="W239" t="str">
            <v>Artemis</v>
          </cell>
          <cell r="X239">
            <v>2</v>
          </cell>
          <cell r="Y239" t="str">
            <v>Tiền mặt</v>
          </cell>
        </row>
        <row r="240">
          <cell r="B240">
            <v>156</v>
          </cell>
          <cell r="C240" t="str">
            <v/>
          </cell>
          <cell r="D240" t="str">
            <v/>
          </cell>
          <cell r="E240">
            <v>233</v>
          </cell>
          <cell r="F240" t="str">
            <v>PC</v>
          </cell>
          <cell r="G240" t="str">
            <v>PC83</v>
          </cell>
          <cell r="H240">
            <v>43522</v>
          </cell>
          <cell r="I240" t="str">
            <v>BQL36</v>
          </cell>
          <cell r="J240" t="str">
            <v>Lê Văn Chiến</v>
          </cell>
          <cell r="K240" t="str">
            <v>TT tiền mua văn phòng phẩm +sửa khóa Artemis</v>
          </cell>
          <cell r="L240" t="str">
            <v>TM</v>
          </cell>
          <cell r="M240">
            <v>390000</v>
          </cell>
          <cell r="N240">
            <v>390000</v>
          </cell>
          <cell r="S240" t="str">
            <v/>
          </cell>
          <cell r="W240" t="str">
            <v>Artemis</v>
          </cell>
          <cell r="X240">
            <v>2</v>
          </cell>
          <cell r="Y240" t="str">
            <v>Tiền mặt</v>
          </cell>
        </row>
        <row r="241">
          <cell r="B241">
            <v>157</v>
          </cell>
          <cell r="C241" t="str">
            <v/>
          </cell>
          <cell r="D241" t="str">
            <v/>
          </cell>
          <cell r="E241">
            <v>234</v>
          </cell>
          <cell r="F241" t="str">
            <v>PT</v>
          </cell>
          <cell r="G241" t="str">
            <v>PT70</v>
          </cell>
          <cell r="H241">
            <v>43522</v>
          </cell>
          <cell r="I241" t="str">
            <v>BQL36</v>
          </cell>
          <cell r="J241" t="str">
            <v>Đỗ Thị Sim</v>
          </cell>
          <cell r="K241" t="str">
            <v>Nộp tiền phí DV T1/2019 CT36B</v>
          </cell>
          <cell r="L241" t="str">
            <v>TM</v>
          </cell>
          <cell r="M241">
            <v>8000000</v>
          </cell>
          <cell r="N241">
            <v>8000000</v>
          </cell>
          <cell r="S241" t="str">
            <v/>
          </cell>
          <cell r="W241" t="str">
            <v>CT36</v>
          </cell>
          <cell r="X241">
            <v>2</v>
          </cell>
          <cell r="Y241" t="str">
            <v>Tiền mặt</v>
          </cell>
        </row>
        <row r="242">
          <cell r="B242" t="str">
            <v/>
          </cell>
          <cell r="C242" t="str">
            <v/>
          </cell>
          <cell r="D242" t="str">
            <v/>
          </cell>
          <cell r="E242">
            <v>235</v>
          </cell>
          <cell r="F242" t="str">
            <v>PT</v>
          </cell>
          <cell r="G242" t="str">
            <v>PTNB58</v>
          </cell>
          <cell r="H242">
            <v>43517</v>
          </cell>
          <cell r="I242">
            <v>2105</v>
          </cell>
          <cell r="J242" t="str">
            <v>Trần Duy Phương</v>
          </cell>
          <cell r="K242" t="str">
            <v>Thu tiền làm lại thẻ từ xe máy</v>
          </cell>
          <cell r="L242" t="str">
            <v>NB</v>
          </cell>
          <cell r="M242">
            <v>100000</v>
          </cell>
          <cell r="O242">
            <v>100000</v>
          </cell>
          <cell r="R242" t="str">
            <v>XMA</v>
          </cell>
          <cell r="S242" t="str">
            <v>Xe máy</v>
          </cell>
          <cell r="T242">
            <v>1</v>
          </cell>
          <cell r="U242" t="str">
            <v>TMA1010</v>
          </cell>
          <cell r="V242" t="str">
            <v>30N9-5534</v>
          </cell>
          <cell r="W242" t="str">
            <v>CT36</v>
          </cell>
          <cell r="X242">
            <v>2</v>
          </cell>
          <cell r="Y242" t="str">
            <v>Nội bộ</v>
          </cell>
        </row>
        <row r="243">
          <cell r="B243" t="str">
            <v/>
          </cell>
          <cell r="C243" t="str">
            <v/>
          </cell>
          <cell r="D243" t="str">
            <v/>
          </cell>
          <cell r="E243">
            <v>236</v>
          </cell>
          <cell r="F243" t="str">
            <v>PT</v>
          </cell>
          <cell r="G243" t="str">
            <v>PTNB59</v>
          </cell>
          <cell r="H243">
            <v>43518</v>
          </cell>
          <cell r="I243">
            <v>1605</v>
          </cell>
          <cell r="J243" t="str">
            <v>Trịnh Thanh Uyên</v>
          </cell>
          <cell r="K243" t="str">
            <v>Thu tiền phí gửi xe T2/2019</v>
          </cell>
          <cell r="L243" t="str">
            <v>NB</v>
          </cell>
          <cell r="M243">
            <v>40000</v>
          </cell>
          <cell r="Q243">
            <v>40000</v>
          </cell>
          <cell r="R243" t="str">
            <v>XMA</v>
          </cell>
          <cell r="S243" t="str">
            <v>Xe máy</v>
          </cell>
          <cell r="U243" t="str">
            <v>TMA0543</v>
          </cell>
          <cell r="V243" t="str">
            <v>29K1-316,53</v>
          </cell>
          <cell r="W243" t="str">
            <v>CT36</v>
          </cell>
          <cell r="X243">
            <v>2</v>
          </cell>
          <cell r="Y243" t="str">
            <v>Nội bộ</v>
          </cell>
        </row>
        <row r="244">
          <cell r="B244" t="str">
            <v/>
          </cell>
          <cell r="C244" t="str">
            <v/>
          </cell>
          <cell r="D244" t="str">
            <v/>
          </cell>
          <cell r="E244">
            <v>237</v>
          </cell>
          <cell r="F244" t="str">
            <v>PT</v>
          </cell>
          <cell r="G244" t="str">
            <v>PTNB60</v>
          </cell>
          <cell r="H244">
            <v>43518</v>
          </cell>
          <cell r="I244">
            <v>2312</v>
          </cell>
          <cell r="J244" t="str">
            <v>Dương Thu Hương</v>
          </cell>
          <cell r="K244" t="str">
            <v>Thu tiền làm lại thẻ từ xe máy</v>
          </cell>
          <cell r="L244" t="str">
            <v>NB</v>
          </cell>
          <cell r="M244">
            <v>100000</v>
          </cell>
          <cell r="O244">
            <v>100000</v>
          </cell>
          <cell r="R244" t="str">
            <v>XMA</v>
          </cell>
          <cell r="S244" t="str">
            <v>Xe máy</v>
          </cell>
          <cell r="T244">
            <v>1</v>
          </cell>
          <cell r="U244" t="str">
            <v>TMA1011</v>
          </cell>
          <cell r="V244" t="str">
            <v>29E1-290,99</v>
          </cell>
          <cell r="W244" t="str">
            <v>CT36</v>
          </cell>
          <cell r="X244">
            <v>2</v>
          </cell>
          <cell r="Y244" t="str">
            <v>Nội bộ</v>
          </cell>
        </row>
        <row r="245">
          <cell r="B245" t="str">
            <v/>
          </cell>
          <cell r="C245" t="str">
            <v/>
          </cell>
          <cell r="D245" t="str">
            <v/>
          </cell>
          <cell r="E245">
            <v>238</v>
          </cell>
          <cell r="F245" t="str">
            <v>PT</v>
          </cell>
          <cell r="G245" t="str">
            <v>PTNB61</v>
          </cell>
          <cell r="H245">
            <v>43519</v>
          </cell>
          <cell r="I245">
            <v>2513</v>
          </cell>
          <cell r="J245" t="str">
            <v>Đỗ Thùy Linh</v>
          </cell>
          <cell r="K245" t="str">
            <v>Thu tiền làm lại thẻ từ xe máy</v>
          </cell>
          <cell r="L245" t="str">
            <v>NB</v>
          </cell>
          <cell r="M245">
            <v>100000</v>
          </cell>
          <cell r="O245">
            <v>100000</v>
          </cell>
          <cell r="R245" t="str">
            <v>XMA</v>
          </cell>
          <cell r="S245" t="str">
            <v>Xe máy</v>
          </cell>
          <cell r="T245">
            <v>1</v>
          </cell>
          <cell r="V245" t="str">
            <v>30K-1089</v>
          </cell>
          <cell r="W245" t="str">
            <v>CT36</v>
          </cell>
          <cell r="X245">
            <v>2</v>
          </cell>
          <cell r="Y245" t="str">
            <v>Nội bộ</v>
          </cell>
        </row>
        <row r="246">
          <cell r="B246" t="str">
            <v/>
          </cell>
          <cell r="C246" t="str">
            <v/>
          </cell>
          <cell r="D246" t="str">
            <v/>
          </cell>
          <cell r="E246">
            <v>239</v>
          </cell>
          <cell r="F246" t="str">
            <v>PT</v>
          </cell>
          <cell r="G246" t="str">
            <v>PTNB62</v>
          </cell>
          <cell r="H246">
            <v>43519</v>
          </cell>
          <cell r="I246" t="str">
            <v>ngoài</v>
          </cell>
          <cell r="J246" t="str">
            <v>Phan Kiều Diệu</v>
          </cell>
          <cell r="K246" t="str">
            <v>Thu tiền phí gửi xe T2/2019</v>
          </cell>
          <cell r="L246" t="str">
            <v>NB</v>
          </cell>
          <cell r="M246">
            <v>80000</v>
          </cell>
          <cell r="Q246">
            <v>80000</v>
          </cell>
          <cell r="R246" t="str">
            <v>XMA</v>
          </cell>
          <cell r="S246" t="str">
            <v>Xe máy</v>
          </cell>
          <cell r="V246" t="str">
            <v>34F1-308,16</v>
          </cell>
          <cell r="W246" t="str">
            <v>CT36</v>
          </cell>
          <cell r="X246">
            <v>2</v>
          </cell>
          <cell r="Y246" t="str">
            <v>Nội bộ</v>
          </cell>
        </row>
        <row r="247">
          <cell r="B247" t="str">
            <v/>
          </cell>
          <cell r="C247">
            <v>26</v>
          </cell>
          <cell r="D247" t="str">
            <v>DC</v>
          </cell>
          <cell r="E247">
            <v>240</v>
          </cell>
          <cell r="F247" t="str">
            <v>PT</v>
          </cell>
          <cell r="G247" t="str">
            <v>PTNB63</v>
          </cell>
          <cell r="H247">
            <v>43521</v>
          </cell>
          <cell r="I247">
            <v>1204</v>
          </cell>
          <cell r="J247" t="str">
            <v>Lê Thu Hiền</v>
          </cell>
          <cell r="K247" t="str">
            <v>Thu tiền thẻ từ+DC</v>
          </cell>
          <cell r="L247" t="str">
            <v>NB</v>
          </cell>
          <cell r="M247">
            <v>150000</v>
          </cell>
          <cell r="O247">
            <v>50000</v>
          </cell>
          <cell r="P247">
            <v>100000</v>
          </cell>
          <cell r="R247" t="str">
            <v>XMA</v>
          </cell>
          <cell r="S247" t="str">
            <v>Xe máy</v>
          </cell>
          <cell r="U247" t="str">
            <v>TMA1012</v>
          </cell>
          <cell r="W247" t="str">
            <v>CT36</v>
          </cell>
          <cell r="X247">
            <v>2</v>
          </cell>
          <cell r="Y247" t="str">
            <v>Nội bộ</v>
          </cell>
        </row>
        <row r="248">
          <cell r="B248">
            <v>158</v>
          </cell>
          <cell r="C248" t="str">
            <v/>
          </cell>
          <cell r="D248" t="str">
            <v/>
          </cell>
          <cell r="E248">
            <v>241</v>
          </cell>
          <cell r="F248" t="str">
            <v>PT</v>
          </cell>
          <cell r="G248" t="str">
            <v>PT71</v>
          </cell>
          <cell r="H248">
            <v>43523</v>
          </cell>
          <cell r="I248" t="str">
            <v>BVMP</v>
          </cell>
          <cell r="J248" t="str">
            <v xml:space="preserve">Bùi Văn Hiền </v>
          </cell>
          <cell r="K248" t="str">
            <v>Nộp tiền xe vãng lai T2/2019(A+B)</v>
          </cell>
          <cell r="L248" t="str">
            <v>TM</v>
          </cell>
          <cell r="M248">
            <v>6960000</v>
          </cell>
          <cell r="N248">
            <v>6960000</v>
          </cell>
          <cell r="S248" t="str">
            <v/>
          </cell>
          <cell r="W248" t="str">
            <v>CT36</v>
          </cell>
          <cell r="X248">
            <v>2</v>
          </cell>
          <cell r="Y248" t="str">
            <v>Tiền mặt</v>
          </cell>
        </row>
        <row r="249">
          <cell r="B249">
            <v>159</v>
          </cell>
          <cell r="C249" t="str">
            <v/>
          </cell>
          <cell r="D249" t="str">
            <v/>
          </cell>
          <cell r="E249">
            <v>242</v>
          </cell>
          <cell r="F249" t="str">
            <v>PC</v>
          </cell>
          <cell r="G249" t="str">
            <v>PC84</v>
          </cell>
          <cell r="H249">
            <v>43523</v>
          </cell>
          <cell r="I249" t="str">
            <v>BQL36</v>
          </cell>
          <cell r="J249" t="str">
            <v>Nhâm Gia Quang</v>
          </cell>
          <cell r="K249" t="str">
            <v>Nộp tiền vào TK BIDV</v>
          </cell>
          <cell r="L249" t="str">
            <v>TM</v>
          </cell>
          <cell r="M249">
            <v>70000000</v>
          </cell>
          <cell r="N249">
            <v>70000000</v>
          </cell>
          <cell r="S249" t="str">
            <v/>
          </cell>
          <cell r="W249" t="str">
            <v>CT36</v>
          </cell>
          <cell r="X249">
            <v>2</v>
          </cell>
          <cell r="Y249" t="str">
            <v>Tiền mặt</v>
          </cell>
        </row>
        <row r="250">
          <cell r="B250">
            <v>160</v>
          </cell>
          <cell r="C250" t="str">
            <v/>
          </cell>
          <cell r="D250" t="str">
            <v/>
          </cell>
          <cell r="E250">
            <v>243</v>
          </cell>
          <cell r="F250" t="str">
            <v>PC</v>
          </cell>
          <cell r="G250" t="str">
            <v>PC85</v>
          </cell>
          <cell r="H250">
            <v>43523</v>
          </cell>
          <cell r="I250" t="str">
            <v>BQL36</v>
          </cell>
          <cell r="J250" t="str">
            <v>Nhâm Gia Quang</v>
          </cell>
          <cell r="K250" t="str">
            <v>Lê Văn Toản  chuyển tiền vào TK Shinhan bank-CN TP HCM</v>
          </cell>
          <cell r="L250" t="str">
            <v>TM</v>
          </cell>
          <cell r="M250">
            <v>3022000</v>
          </cell>
          <cell r="N250">
            <v>3022000</v>
          </cell>
          <cell r="S250" t="str">
            <v/>
          </cell>
          <cell r="W250" t="str">
            <v>CTY</v>
          </cell>
          <cell r="X250">
            <v>2</v>
          </cell>
          <cell r="Y250" t="str">
            <v>Tiền mặt</v>
          </cell>
        </row>
        <row r="251">
          <cell r="B251">
            <v>161</v>
          </cell>
          <cell r="C251" t="str">
            <v/>
          </cell>
          <cell r="D251" t="str">
            <v/>
          </cell>
          <cell r="E251">
            <v>244</v>
          </cell>
          <cell r="F251" t="str">
            <v>PC</v>
          </cell>
          <cell r="G251" t="str">
            <v>PC86</v>
          </cell>
          <cell r="H251">
            <v>43523</v>
          </cell>
          <cell r="I251" t="str">
            <v>BQL36</v>
          </cell>
          <cell r="J251" t="str">
            <v>Nhâm Gia Quang</v>
          </cell>
          <cell r="K251" t="str">
            <v>Lê Văn Toản  chuyển tiền vào TK NHNNPTNT-CN Cầu Giấy</v>
          </cell>
          <cell r="L251" t="str">
            <v>TM</v>
          </cell>
          <cell r="M251">
            <v>6022000</v>
          </cell>
          <cell r="N251">
            <v>6022000</v>
          </cell>
          <cell r="S251" t="str">
            <v/>
          </cell>
          <cell r="W251" t="str">
            <v>CTY</v>
          </cell>
          <cell r="X251">
            <v>2</v>
          </cell>
          <cell r="Y251" t="str">
            <v>Tiền mặt</v>
          </cell>
        </row>
        <row r="252">
          <cell r="B252">
            <v>162</v>
          </cell>
          <cell r="C252" t="str">
            <v/>
          </cell>
          <cell r="D252" t="str">
            <v/>
          </cell>
          <cell r="E252">
            <v>245</v>
          </cell>
          <cell r="F252" t="str">
            <v>PC</v>
          </cell>
          <cell r="G252" t="str">
            <v>PC87</v>
          </cell>
          <cell r="H252">
            <v>43523</v>
          </cell>
          <cell r="I252" t="str">
            <v>BQL36</v>
          </cell>
          <cell r="J252" t="str">
            <v>Nguyễn T. Tuyết Nhung</v>
          </cell>
          <cell r="K252" t="str">
            <v>Chi tiền ngoai giao + VP artemis</v>
          </cell>
          <cell r="L252" t="str">
            <v>TM</v>
          </cell>
          <cell r="M252">
            <v>9000000</v>
          </cell>
          <cell r="N252">
            <v>9000000</v>
          </cell>
          <cell r="S252" t="str">
            <v/>
          </cell>
          <cell r="W252" t="str">
            <v>Artemis</v>
          </cell>
          <cell r="X252">
            <v>2</v>
          </cell>
          <cell r="Y252" t="str">
            <v>Tiền mặt</v>
          </cell>
        </row>
        <row r="253">
          <cell r="B253" t="str">
            <v/>
          </cell>
          <cell r="C253" t="str">
            <v/>
          </cell>
          <cell r="D253" t="str">
            <v/>
          </cell>
          <cell r="E253">
            <v>246</v>
          </cell>
          <cell r="F253" t="str">
            <v>PC</v>
          </cell>
          <cell r="G253" t="str">
            <v>PCNB20</v>
          </cell>
          <cell r="H253">
            <v>43517</v>
          </cell>
          <cell r="I253" t="str">
            <v>BQL36</v>
          </cell>
          <cell r="J253" t="str">
            <v>Đặng Quốc Phong</v>
          </cell>
          <cell r="K253" t="str">
            <v>TT tiền mua vật tư thông tắc trục Kiot</v>
          </cell>
          <cell r="L253" t="str">
            <v>NB</v>
          </cell>
          <cell r="M253">
            <v>107000</v>
          </cell>
          <cell r="N253">
            <v>107000</v>
          </cell>
          <cell r="S253" t="str">
            <v/>
          </cell>
          <cell r="W253" t="str">
            <v>CT36</v>
          </cell>
          <cell r="X253">
            <v>2</v>
          </cell>
          <cell r="Y253" t="str">
            <v>Nội bộ</v>
          </cell>
        </row>
        <row r="254">
          <cell r="B254" t="str">
            <v/>
          </cell>
          <cell r="C254" t="str">
            <v/>
          </cell>
          <cell r="D254" t="str">
            <v/>
          </cell>
          <cell r="E254">
            <v>247</v>
          </cell>
          <cell r="F254" t="str">
            <v>PC</v>
          </cell>
          <cell r="G254" t="str">
            <v>PCNB21</v>
          </cell>
          <cell r="H254">
            <v>43519</v>
          </cell>
          <cell r="I254" t="str">
            <v>BQL36</v>
          </cell>
          <cell r="J254" t="str">
            <v>Lê Văn Chiến</v>
          </cell>
          <cell r="K254" t="str">
            <v>TT tiền ép nội quy PCCC</v>
          </cell>
          <cell r="L254" t="str">
            <v>NB</v>
          </cell>
          <cell r="M254">
            <v>136000</v>
          </cell>
          <cell r="N254">
            <v>136000</v>
          </cell>
          <cell r="S254" t="str">
            <v/>
          </cell>
          <cell r="W254" t="str">
            <v>CT36</v>
          </cell>
          <cell r="X254">
            <v>2</v>
          </cell>
          <cell r="Y254" t="str">
            <v>Nội bộ</v>
          </cell>
        </row>
        <row r="255">
          <cell r="B255" t="str">
            <v/>
          </cell>
          <cell r="C255" t="str">
            <v/>
          </cell>
          <cell r="D255" t="str">
            <v/>
          </cell>
          <cell r="E255">
            <v>248</v>
          </cell>
          <cell r="F255" t="str">
            <v>PC</v>
          </cell>
          <cell r="G255" t="str">
            <v>PCNB22</v>
          </cell>
          <cell r="H255">
            <v>43523</v>
          </cell>
          <cell r="I255" t="str">
            <v>BQL36</v>
          </cell>
          <cell r="J255" t="str">
            <v>Nghiêm Đình Hồng</v>
          </cell>
          <cell r="K255" t="str">
            <v>TT tiền cửa phòng ăn, thông tắc hầm</v>
          </cell>
          <cell r="L255" t="str">
            <v>NB</v>
          </cell>
          <cell r="M255">
            <v>480000</v>
          </cell>
          <cell r="N255">
            <v>480000</v>
          </cell>
          <cell r="S255" t="str">
            <v/>
          </cell>
          <cell r="W255" t="str">
            <v>CT36</v>
          </cell>
          <cell r="X255">
            <v>2</v>
          </cell>
          <cell r="Y255" t="str">
            <v>Nội bộ</v>
          </cell>
        </row>
        <row r="256">
          <cell r="B256">
            <v>163</v>
          </cell>
          <cell r="C256" t="str">
            <v/>
          </cell>
          <cell r="D256" t="str">
            <v/>
          </cell>
          <cell r="E256">
            <v>249</v>
          </cell>
          <cell r="F256" t="str">
            <v>PC</v>
          </cell>
          <cell r="G256" t="str">
            <v>PC88</v>
          </cell>
          <cell r="H256">
            <v>43523</v>
          </cell>
          <cell r="I256" t="str">
            <v>BQL36</v>
          </cell>
          <cell r="J256" t="str">
            <v>Nhâm Gia Quang</v>
          </cell>
          <cell r="K256" t="str">
            <v>TT tiền điện thoại hotline CT36 T1/2019</v>
          </cell>
          <cell r="L256" t="str">
            <v>TM</v>
          </cell>
          <cell r="M256">
            <v>50667</v>
          </cell>
          <cell r="N256">
            <v>50667</v>
          </cell>
          <cell r="S256" t="str">
            <v/>
          </cell>
          <cell r="W256" t="str">
            <v>CTY</v>
          </cell>
          <cell r="X256">
            <v>2</v>
          </cell>
          <cell r="Y256" t="str">
            <v>Tiền mặt</v>
          </cell>
        </row>
        <row r="257">
          <cell r="B257">
            <v>164</v>
          </cell>
          <cell r="C257" t="str">
            <v/>
          </cell>
          <cell r="D257" t="str">
            <v/>
          </cell>
          <cell r="E257">
            <v>250</v>
          </cell>
          <cell r="F257" t="str">
            <v>PT</v>
          </cell>
          <cell r="G257" t="str">
            <v>PT72</v>
          </cell>
          <cell r="H257">
            <v>43523</v>
          </cell>
          <cell r="I257" t="str">
            <v>BQL36</v>
          </cell>
          <cell r="J257" t="str">
            <v>Nhâm Gia Quang</v>
          </cell>
          <cell r="K257" t="str">
            <v>Nộp tiền phí DV T1/2019 CT36A</v>
          </cell>
          <cell r="L257" t="str">
            <v>TM</v>
          </cell>
          <cell r="M257">
            <v>8082712</v>
          </cell>
          <cell r="N257">
            <v>8082712</v>
          </cell>
          <cell r="S257" t="str">
            <v/>
          </cell>
          <cell r="W257" t="str">
            <v>CT36</v>
          </cell>
          <cell r="X257">
            <v>2</v>
          </cell>
          <cell r="Y257" t="str">
            <v>Tiền mặt</v>
          </cell>
        </row>
        <row r="258">
          <cell r="B258">
            <v>165</v>
          </cell>
          <cell r="C258" t="str">
            <v/>
          </cell>
          <cell r="D258" t="str">
            <v/>
          </cell>
          <cell r="E258">
            <v>251</v>
          </cell>
          <cell r="F258" t="str">
            <v>PC</v>
          </cell>
          <cell r="G258" t="str">
            <v>PC89</v>
          </cell>
          <cell r="H258">
            <v>43524</v>
          </cell>
          <cell r="I258" t="str">
            <v>SHOP 11</v>
          </cell>
          <cell r="J258" t="str">
            <v>Nguyễn Thị Vĩnh</v>
          </cell>
          <cell r="K258" t="str">
            <v>TT tiền nước T2/2019</v>
          </cell>
          <cell r="L258" t="str">
            <v>TM</v>
          </cell>
          <cell r="M258">
            <v>275000</v>
          </cell>
          <cell r="N258">
            <v>275000</v>
          </cell>
          <cell r="S258" t="str">
            <v/>
          </cell>
          <cell r="W258" t="str">
            <v>CTY</v>
          </cell>
          <cell r="X258">
            <v>2</v>
          </cell>
          <cell r="Y258" t="str">
            <v>Tiền mặt</v>
          </cell>
        </row>
        <row r="259">
          <cell r="B259">
            <v>166</v>
          </cell>
          <cell r="C259" t="str">
            <v/>
          </cell>
          <cell r="D259" t="str">
            <v/>
          </cell>
          <cell r="E259">
            <v>252</v>
          </cell>
          <cell r="F259" t="str">
            <v>PT</v>
          </cell>
          <cell r="G259" t="str">
            <v>PT73</v>
          </cell>
          <cell r="H259">
            <v>43524</v>
          </cell>
          <cell r="I259" t="str">
            <v>A2X2</v>
          </cell>
          <cell r="J259" t="str">
            <v>Nguyễn Thị Hà</v>
          </cell>
          <cell r="K259" t="str">
            <v>Nộp tiền phí DV T2/2019 A2X2</v>
          </cell>
          <cell r="L259" t="str">
            <v>TM</v>
          </cell>
          <cell r="M259">
            <v>3068000</v>
          </cell>
          <cell r="N259">
            <v>3068000</v>
          </cell>
          <cell r="S259" t="str">
            <v/>
          </cell>
          <cell r="W259" t="str">
            <v>A2X2</v>
          </cell>
          <cell r="X259">
            <v>2</v>
          </cell>
          <cell r="Y259" t="str">
            <v>Tiền mặt</v>
          </cell>
        </row>
        <row r="260">
          <cell r="B260">
            <v>167</v>
          </cell>
          <cell r="C260" t="str">
            <v/>
          </cell>
          <cell r="D260" t="str">
            <v/>
          </cell>
          <cell r="E260">
            <v>253</v>
          </cell>
          <cell r="F260" t="str">
            <v>PT</v>
          </cell>
          <cell r="G260" t="str">
            <v>PT74</v>
          </cell>
          <cell r="H260">
            <v>43524</v>
          </cell>
          <cell r="I260" t="str">
            <v>A2X2</v>
          </cell>
          <cell r="J260" t="str">
            <v>Nguyễn Thị Hà</v>
          </cell>
          <cell r="K260" t="str">
            <v>Nộp tiền phí DV T1/2019 A2X2</v>
          </cell>
          <cell r="L260" t="str">
            <v>TM</v>
          </cell>
          <cell r="M260">
            <v>119000</v>
          </cell>
          <cell r="N260">
            <v>119000</v>
          </cell>
          <cell r="S260" t="str">
            <v/>
          </cell>
          <cell r="W260" t="str">
            <v>A2X2</v>
          </cell>
          <cell r="X260">
            <v>2</v>
          </cell>
          <cell r="Y260" t="str">
            <v>Tiền mặt</v>
          </cell>
        </row>
        <row r="261">
          <cell r="B261" t="str">
            <v/>
          </cell>
          <cell r="C261">
            <v>27</v>
          </cell>
          <cell r="D261" t="str">
            <v>DC</v>
          </cell>
          <cell r="E261">
            <v>254</v>
          </cell>
          <cell r="F261" t="str">
            <v>PT</v>
          </cell>
          <cell r="G261" t="str">
            <v>PTNB64</v>
          </cell>
          <cell r="H261">
            <v>43524</v>
          </cell>
          <cell r="I261" t="str">
            <v>911B</v>
          </cell>
          <cell r="J261" t="str">
            <v>Trần Cao Quang Chính</v>
          </cell>
          <cell r="K261" t="str">
            <v>Thu tiền phí lắp đặt sửa chữa căn hộ+ Đặt cọc</v>
          </cell>
          <cell r="L261" t="str">
            <v>NB</v>
          </cell>
          <cell r="M261">
            <v>6000000</v>
          </cell>
          <cell r="P261">
            <v>5000000</v>
          </cell>
          <cell r="Q261">
            <v>1000000</v>
          </cell>
          <cell r="S261" t="str">
            <v/>
          </cell>
          <cell r="W261" t="str">
            <v>CT36</v>
          </cell>
          <cell r="X261">
            <v>2</v>
          </cell>
          <cell r="Y261" t="str">
            <v>Nội bộ</v>
          </cell>
        </row>
        <row r="262">
          <cell r="B262">
            <v>168</v>
          </cell>
          <cell r="C262" t="str">
            <v/>
          </cell>
          <cell r="D262" t="str">
            <v/>
          </cell>
          <cell r="E262">
            <v>255</v>
          </cell>
          <cell r="F262" t="str">
            <v>PC</v>
          </cell>
          <cell r="G262" t="str">
            <v>PC90</v>
          </cell>
          <cell r="H262">
            <v>43524</v>
          </cell>
          <cell r="I262" t="str">
            <v>BQL36</v>
          </cell>
          <cell r="J262" t="str">
            <v>Nhâm Gia Quang</v>
          </cell>
          <cell r="K262" t="str">
            <v>Chi tiền kiểm tra PCCC CT36</v>
          </cell>
          <cell r="L262" t="str">
            <v>TM</v>
          </cell>
          <cell r="M262">
            <v>500000</v>
          </cell>
          <cell r="N262">
            <v>500000</v>
          </cell>
          <cell r="S262" t="str">
            <v/>
          </cell>
          <cell r="W262" t="str">
            <v>CTY</v>
          </cell>
          <cell r="X262">
            <v>2</v>
          </cell>
          <cell r="Y262" t="str">
            <v>Tiền mặt</v>
          </cell>
        </row>
        <row r="263">
          <cell r="B263">
            <v>169</v>
          </cell>
          <cell r="C263" t="str">
            <v/>
          </cell>
          <cell r="D263" t="str">
            <v/>
          </cell>
          <cell r="E263">
            <v>256</v>
          </cell>
          <cell r="F263" t="str">
            <v>PC</v>
          </cell>
          <cell r="G263" t="str">
            <v>PC91</v>
          </cell>
          <cell r="H263">
            <v>43525</v>
          </cell>
          <cell r="I263" t="str">
            <v>BQL36</v>
          </cell>
          <cell r="J263" t="str">
            <v>Nhâm Gia Quang</v>
          </cell>
          <cell r="K263" t="str">
            <v>TT tiền mua thẻ từ CT36A( TMA1081-TMA1880)</v>
          </cell>
          <cell r="L263" t="str">
            <v>TM</v>
          </cell>
          <cell r="M263">
            <v>1650000</v>
          </cell>
          <cell r="N263">
            <v>1650000</v>
          </cell>
          <cell r="S263" t="str">
            <v/>
          </cell>
          <cell r="W263" t="str">
            <v>CTY</v>
          </cell>
          <cell r="X263">
            <v>3</v>
          </cell>
          <cell r="Y263" t="str">
            <v>Tiền mặt</v>
          </cell>
        </row>
        <row r="264">
          <cell r="B264">
            <v>170</v>
          </cell>
          <cell r="C264" t="str">
            <v/>
          </cell>
          <cell r="D264" t="str">
            <v/>
          </cell>
          <cell r="E264">
            <v>257</v>
          </cell>
          <cell r="F264" t="str">
            <v>PC</v>
          </cell>
          <cell r="G264" t="str">
            <v>PC92</v>
          </cell>
          <cell r="H264">
            <v>43525</v>
          </cell>
          <cell r="I264" t="str">
            <v>BPVS</v>
          </cell>
          <cell r="J264" t="str">
            <v>Hoàng Thị Loan</v>
          </cell>
          <cell r="K264" t="str">
            <v>TT tiền vệ sinh buổi tối T2/2019 CT36A+CT36B</v>
          </cell>
          <cell r="L264" t="str">
            <v>TM</v>
          </cell>
          <cell r="M264">
            <v>2000000</v>
          </cell>
          <cell r="N264">
            <v>2000000</v>
          </cell>
          <cell r="S264" t="str">
            <v/>
          </cell>
          <cell r="W264" t="str">
            <v>CT36</v>
          </cell>
          <cell r="X264">
            <v>3</v>
          </cell>
          <cell r="Y264" t="str">
            <v>Tiền mặt</v>
          </cell>
        </row>
        <row r="265">
          <cell r="B265">
            <v>171</v>
          </cell>
          <cell r="C265" t="str">
            <v/>
          </cell>
          <cell r="D265" t="str">
            <v/>
          </cell>
          <cell r="E265">
            <v>258</v>
          </cell>
          <cell r="F265" t="str">
            <v>PC</v>
          </cell>
          <cell r="G265" t="str">
            <v>PC93</v>
          </cell>
          <cell r="H265">
            <v>43526</v>
          </cell>
          <cell r="I265" t="str">
            <v>BQL36</v>
          </cell>
          <cell r="J265" t="str">
            <v>Nhâm Gia Quang</v>
          </cell>
          <cell r="K265" t="str">
            <v>TT tiền mua VPP CT36</v>
          </cell>
          <cell r="L265" t="str">
            <v>TM</v>
          </cell>
          <cell r="M265">
            <v>216000</v>
          </cell>
          <cell r="N265">
            <v>216000</v>
          </cell>
          <cell r="S265" t="str">
            <v/>
          </cell>
          <cell r="W265" t="str">
            <v>CT36</v>
          </cell>
          <cell r="X265">
            <v>3</v>
          </cell>
          <cell r="Y265" t="str">
            <v>Tiền mặt</v>
          </cell>
        </row>
        <row r="266">
          <cell r="B266">
            <v>172</v>
          </cell>
          <cell r="C266" t="str">
            <v/>
          </cell>
          <cell r="D266" t="str">
            <v/>
          </cell>
          <cell r="E266">
            <v>259</v>
          </cell>
          <cell r="F266" t="str">
            <v>PC</v>
          </cell>
          <cell r="G266" t="str">
            <v>PC94</v>
          </cell>
          <cell r="H266">
            <v>43526</v>
          </cell>
          <cell r="I266" t="str">
            <v>BQL36</v>
          </cell>
          <cell r="J266" t="str">
            <v>Lê Văn Chiến</v>
          </cell>
          <cell r="K266" t="str">
            <v>TT tiền mua VT artemis</v>
          </cell>
          <cell r="L266" t="str">
            <v>TM</v>
          </cell>
          <cell r="M266">
            <v>80000</v>
          </cell>
          <cell r="N266">
            <v>80000</v>
          </cell>
          <cell r="S266" t="str">
            <v/>
          </cell>
          <cell r="W266" t="str">
            <v>Artemis</v>
          </cell>
          <cell r="X266">
            <v>3</v>
          </cell>
          <cell r="Y266" t="str">
            <v>Tiền mặt</v>
          </cell>
        </row>
        <row r="267">
          <cell r="B267">
            <v>173</v>
          </cell>
          <cell r="C267" t="str">
            <v/>
          </cell>
          <cell r="D267" t="str">
            <v/>
          </cell>
          <cell r="E267">
            <v>260</v>
          </cell>
          <cell r="F267" t="str">
            <v>PT</v>
          </cell>
          <cell r="G267" t="str">
            <v>PT75</v>
          </cell>
          <cell r="H267">
            <v>43528</v>
          </cell>
          <cell r="I267" t="str">
            <v>BQL36</v>
          </cell>
          <cell r="J267" t="str">
            <v xml:space="preserve">Bùi Văn Hiền </v>
          </cell>
          <cell r="K267" t="str">
            <v>Nộp tiền xe vãng lai T3/2019(A+B)</v>
          </cell>
          <cell r="L267" t="str">
            <v>TM</v>
          </cell>
          <cell r="M267">
            <v>2060000</v>
          </cell>
          <cell r="N267">
            <v>2060000</v>
          </cell>
          <cell r="S267" t="str">
            <v/>
          </cell>
          <cell r="W267" t="str">
            <v>CT36</v>
          </cell>
          <cell r="X267">
            <v>3</v>
          </cell>
          <cell r="Y267" t="str">
            <v>Tiền mặt</v>
          </cell>
        </row>
        <row r="268">
          <cell r="B268">
            <v>174</v>
          </cell>
          <cell r="C268" t="str">
            <v/>
          </cell>
          <cell r="D268" t="str">
            <v/>
          </cell>
          <cell r="E268">
            <v>261</v>
          </cell>
          <cell r="F268" t="str">
            <v>PC</v>
          </cell>
          <cell r="G268" t="str">
            <v>PC95</v>
          </cell>
          <cell r="H268">
            <v>43528</v>
          </cell>
          <cell r="I268" t="str">
            <v>BQL36</v>
          </cell>
          <cell r="J268" t="str">
            <v>Nhâm Gia Quang</v>
          </cell>
          <cell r="K268" t="str">
            <v>TT tiền điện thoại+internet CT36A+CT36B T2/2019</v>
          </cell>
          <cell r="L268" t="str">
            <v>TM</v>
          </cell>
          <cell r="M268">
            <v>574194</v>
          </cell>
          <cell r="N268">
            <v>574194</v>
          </cell>
          <cell r="S268" t="str">
            <v/>
          </cell>
          <cell r="W268" t="str">
            <v>CT36</v>
          </cell>
          <cell r="X268">
            <v>3</v>
          </cell>
          <cell r="Y268" t="str">
            <v>Tiền mặt</v>
          </cell>
        </row>
        <row r="269">
          <cell r="B269">
            <v>175</v>
          </cell>
          <cell r="C269" t="str">
            <v/>
          </cell>
          <cell r="D269" t="str">
            <v/>
          </cell>
          <cell r="E269">
            <v>262</v>
          </cell>
          <cell r="F269" t="str">
            <v>PT</v>
          </cell>
          <cell r="G269" t="str">
            <v>PT76</v>
          </cell>
          <cell r="H269">
            <v>43529</v>
          </cell>
          <cell r="I269" t="str">
            <v>BQL36</v>
          </cell>
          <cell r="J269" t="str">
            <v>Đỗ Thị Sim</v>
          </cell>
          <cell r="K269" t="str">
            <v>Nộp tiền phí DV T2/2019 CT36B</v>
          </cell>
          <cell r="L269" t="str">
            <v>TM</v>
          </cell>
          <cell r="M269">
            <v>10000000</v>
          </cell>
          <cell r="N269">
            <v>10000000</v>
          </cell>
          <cell r="S269" t="str">
            <v/>
          </cell>
          <cell r="W269" t="str">
            <v>CT36</v>
          </cell>
          <cell r="X269">
            <v>3</v>
          </cell>
          <cell r="Y269" t="str">
            <v>Tiền mặt</v>
          </cell>
        </row>
        <row r="270">
          <cell r="B270">
            <v>176</v>
          </cell>
          <cell r="C270" t="str">
            <v/>
          </cell>
          <cell r="D270" t="str">
            <v/>
          </cell>
          <cell r="E270">
            <v>263</v>
          </cell>
          <cell r="F270" t="str">
            <v>PT</v>
          </cell>
          <cell r="G270" t="str">
            <v>PT77</v>
          </cell>
          <cell r="H270">
            <v>43529</v>
          </cell>
          <cell r="I270" t="str">
            <v>BQL36</v>
          </cell>
          <cell r="J270" t="str">
            <v>Nhâm Gia Quang</v>
          </cell>
          <cell r="K270" t="str">
            <v>Nộp tiền phí DV T2/2019 CT36A</v>
          </cell>
          <cell r="L270" t="str">
            <v>TM</v>
          </cell>
          <cell r="M270">
            <v>10000000</v>
          </cell>
          <cell r="N270">
            <v>10000000</v>
          </cell>
          <cell r="S270" t="str">
            <v/>
          </cell>
          <cell r="W270" t="str">
            <v>CT36</v>
          </cell>
          <cell r="X270">
            <v>3</v>
          </cell>
          <cell r="Y270" t="str">
            <v>Tiền mặt</v>
          </cell>
        </row>
        <row r="271">
          <cell r="B271">
            <v>177</v>
          </cell>
          <cell r="C271" t="str">
            <v/>
          </cell>
          <cell r="D271" t="str">
            <v/>
          </cell>
          <cell r="E271">
            <v>264</v>
          </cell>
          <cell r="F271" t="str">
            <v>PC</v>
          </cell>
          <cell r="G271" t="str">
            <v>PC96</v>
          </cell>
          <cell r="H271">
            <v>43529</v>
          </cell>
          <cell r="I271" t="str">
            <v>BQL36</v>
          </cell>
          <cell r="J271" t="str">
            <v>Nguyễn T. Tuyết Nhung</v>
          </cell>
          <cell r="K271" t="str">
            <v>Chi tiền phường  T2+T3/19 ( Lê Văn Toản)</v>
          </cell>
          <cell r="L271" t="str">
            <v>TM</v>
          </cell>
          <cell r="M271">
            <v>20000000</v>
          </cell>
          <cell r="N271">
            <v>20000000</v>
          </cell>
          <cell r="S271" t="str">
            <v/>
          </cell>
          <cell r="W271" t="str">
            <v>CTY</v>
          </cell>
          <cell r="X271">
            <v>3</v>
          </cell>
          <cell r="Y271" t="str">
            <v>Tiền mặt</v>
          </cell>
        </row>
        <row r="272">
          <cell r="B272">
            <v>178</v>
          </cell>
          <cell r="C272" t="str">
            <v/>
          </cell>
          <cell r="D272" t="str">
            <v/>
          </cell>
          <cell r="E272">
            <v>265</v>
          </cell>
          <cell r="F272" t="str">
            <v>PC</v>
          </cell>
          <cell r="G272" t="str">
            <v>PC97</v>
          </cell>
          <cell r="H272">
            <v>43529</v>
          </cell>
          <cell r="I272" t="str">
            <v>CT Hùng Phước</v>
          </cell>
          <cell r="J272" t="str">
            <v>Đỗ Thị Hiền</v>
          </cell>
          <cell r="K272" t="str">
            <v>TT Tiền chăm sóc cây xanh tòa CT36A+CT36B+phân bón T1+T2/2019</v>
          </cell>
          <cell r="L272" t="str">
            <v>TM</v>
          </cell>
          <cell r="M272">
            <v>3600000</v>
          </cell>
          <cell r="N272">
            <v>3600000</v>
          </cell>
          <cell r="S272" t="str">
            <v/>
          </cell>
          <cell r="W272" t="str">
            <v>CTY</v>
          </cell>
          <cell r="X272">
            <v>3</v>
          </cell>
          <cell r="Y272" t="str">
            <v>Tiền mặt</v>
          </cell>
        </row>
        <row r="273">
          <cell r="B273">
            <v>179</v>
          </cell>
          <cell r="C273" t="str">
            <v/>
          </cell>
          <cell r="D273" t="str">
            <v/>
          </cell>
          <cell r="E273">
            <v>266</v>
          </cell>
          <cell r="F273" t="str">
            <v>PC</v>
          </cell>
          <cell r="G273" t="str">
            <v>PC98</v>
          </cell>
          <cell r="H273">
            <v>43529</v>
          </cell>
          <cell r="I273" t="str">
            <v>BQL36</v>
          </cell>
          <cell r="J273" t="str">
            <v>Lê Văn Chiến</v>
          </cell>
          <cell r="K273" t="str">
            <v>TT tiền làm biển BQL Artemis, đề can, băng dính</v>
          </cell>
          <cell r="L273" t="str">
            <v>TM</v>
          </cell>
          <cell r="M273">
            <v>463000</v>
          </cell>
          <cell r="N273">
            <v>463000</v>
          </cell>
          <cell r="S273" t="str">
            <v/>
          </cell>
          <cell r="W273" t="str">
            <v>Artemis</v>
          </cell>
          <cell r="X273">
            <v>3</v>
          </cell>
          <cell r="Y273" t="str">
            <v>Tiền mặt</v>
          </cell>
        </row>
        <row r="274">
          <cell r="B274" t="str">
            <v/>
          </cell>
          <cell r="C274" t="str">
            <v/>
          </cell>
          <cell r="D274" t="str">
            <v/>
          </cell>
          <cell r="E274">
            <v>267</v>
          </cell>
          <cell r="F274" t="str">
            <v>PC</v>
          </cell>
          <cell r="G274" t="str">
            <v>PCNB23</v>
          </cell>
          <cell r="H274">
            <v>43529</v>
          </cell>
          <cell r="I274" t="str">
            <v>BQL36</v>
          </cell>
          <cell r="J274" t="str">
            <v>Nguyễn Tăng Ba</v>
          </cell>
          <cell r="K274" t="str">
            <v>TT tiền sửa máy bơm áp khí định lượng</v>
          </cell>
          <cell r="L274" t="str">
            <v>NB</v>
          </cell>
          <cell r="M274">
            <v>400000</v>
          </cell>
          <cell r="N274">
            <v>400000</v>
          </cell>
          <cell r="S274" t="str">
            <v/>
          </cell>
          <cell r="W274" t="str">
            <v>CT36</v>
          </cell>
          <cell r="X274">
            <v>3</v>
          </cell>
          <cell r="Y274" t="str">
            <v>Nội bộ</v>
          </cell>
        </row>
        <row r="275">
          <cell r="B275">
            <v>180</v>
          </cell>
          <cell r="C275" t="str">
            <v/>
          </cell>
          <cell r="D275" t="str">
            <v/>
          </cell>
          <cell r="E275">
            <v>268</v>
          </cell>
          <cell r="F275" t="str">
            <v>PC</v>
          </cell>
          <cell r="G275" t="str">
            <v>PC99</v>
          </cell>
          <cell r="H275">
            <v>43529</v>
          </cell>
          <cell r="I275" t="str">
            <v>BQL36</v>
          </cell>
          <cell r="J275" t="str">
            <v>Nhâm Gia Quang</v>
          </cell>
          <cell r="K275" t="str">
            <v>TT tiền mua nilon đựng rác Artemis</v>
          </cell>
          <cell r="L275" t="str">
            <v>TM</v>
          </cell>
          <cell r="M275">
            <v>1958000</v>
          </cell>
          <cell r="N275">
            <v>1958000</v>
          </cell>
          <cell r="S275" t="str">
            <v/>
          </cell>
          <cell r="W275" t="str">
            <v>Artemis</v>
          </cell>
          <cell r="X275">
            <v>3</v>
          </cell>
          <cell r="Y275" t="str">
            <v>Tiền mặt</v>
          </cell>
        </row>
        <row r="276">
          <cell r="B276">
            <v>181</v>
          </cell>
          <cell r="C276" t="str">
            <v/>
          </cell>
          <cell r="D276" t="str">
            <v/>
          </cell>
          <cell r="E276">
            <v>269</v>
          </cell>
          <cell r="F276" t="str">
            <v>PT</v>
          </cell>
          <cell r="G276" t="str">
            <v>PT78</v>
          </cell>
          <cell r="H276">
            <v>43530</v>
          </cell>
          <cell r="I276" t="str">
            <v>BQL36</v>
          </cell>
          <cell r="J276" t="str">
            <v>Đỗ Thị Sim</v>
          </cell>
          <cell r="K276" t="str">
            <v>Nộp tiền phí DV T2/2019 CT36B</v>
          </cell>
          <cell r="L276" t="str">
            <v>TM</v>
          </cell>
          <cell r="M276">
            <v>17000000</v>
          </cell>
          <cell r="N276">
            <v>17000000</v>
          </cell>
          <cell r="S276" t="str">
            <v/>
          </cell>
          <cell r="W276" t="str">
            <v>CT36</v>
          </cell>
          <cell r="X276">
            <v>3</v>
          </cell>
          <cell r="Y276" t="str">
            <v>Tiền mặt</v>
          </cell>
        </row>
        <row r="277">
          <cell r="B277">
            <v>182</v>
          </cell>
          <cell r="C277" t="str">
            <v/>
          </cell>
          <cell r="D277" t="str">
            <v/>
          </cell>
          <cell r="E277">
            <v>270</v>
          </cell>
          <cell r="F277" t="str">
            <v>PT</v>
          </cell>
          <cell r="G277" t="str">
            <v>PT79</v>
          </cell>
          <cell r="H277">
            <v>43531</v>
          </cell>
          <cell r="I277" t="str">
            <v>BQL36</v>
          </cell>
          <cell r="J277" t="str">
            <v>Nhâm Gia Quang</v>
          </cell>
          <cell r="K277" t="str">
            <v>Nộp tiền phí DV T2/2019 CT36A</v>
          </cell>
          <cell r="L277" t="str">
            <v>TM</v>
          </cell>
          <cell r="M277">
            <v>40000000</v>
          </cell>
          <cell r="N277">
            <v>40000000</v>
          </cell>
          <cell r="S277" t="str">
            <v/>
          </cell>
          <cell r="W277" t="str">
            <v>CT36</v>
          </cell>
          <cell r="X277">
            <v>3</v>
          </cell>
          <cell r="Y277" t="str">
            <v>Tiền mặt</v>
          </cell>
        </row>
        <row r="278">
          <cell r="B278">
            <v>183</v>
          </cell>
          <cell r="C278" t="str">
            <v/>
          </cell>
          <cell r="D278" t="str">
            <v/>
          </cell>
          <cell r="E278">
            <v>271</v>
          </cell>
          <cell r="F278" t="str">
            <v>PC</v>
          </cell>
          <cell r="G278" t="str">
            <v>PC100</v>
          </cell>
          <cell r="H278">
            <v>43531</v>
          </cell>
          <cell r="I278" t="str">
            <v>BQL36</v>
          </cell>
          <cell r="J278" t="str">
            <v>Nguyễn T. Tuyết Nhung</v>
          </cell>
          <cell r="K278" t="str">
            <v>TT tiền thuê cây, thuê xe,điên thoại,VPP Artemis</v>
          </cell>
          <cell r="L278" t="str">
            <v>TM</v>
          </cell>
          <cell r="M278">
            <v>19700000</v>
          </cell>
          <cell r="N278">
            <v>19700000</v>
          </cell>
          <cell r="S278" t="str">
            <v/>
          </cell>
          <cell r="W278" t="str">
            <v>Artemis</v>
          </cell>
          <cell r="X278">
            <v>3</v>
          </cell>
          <cell r="Y278" t="str">
            <v>Tiền mặt</v>
          </cell>
        </row>
        <row r="279">
          <cell r="B279">
            <v>184</v>
          </cell>
          <cell r="C279" t="str">
            <v/>
          </cell>
          <cell r="D279" t="str">
            <v/>
          </cell>
          <cell r="E279">
            <v>272</v>
          </cell>
          <cell r="F279" t="str">
            <v>PC</v>
          </cell>
          <cell r="G279" t="str">
            <v>PC101</v>
          </cell>
          <cell r="H279">
            <v>43531</v>
          </cell>
          <cell r="I279" t="str">
            <v>BQL36</v>
          </cell>
          <cell r="J279" t="str">
            <v>Nhâm Gia Quang</v>
          </cell>
          <cell r="K279" t="str">
            <v>Nộp tiền vào TK BIDV</v>
          </cell>
          <cell r="L279" t="str">
            <v>TM</v>
          </cell>
          <cell r="M279">
            <v>70000000</v>
          </cell>
          <cell r="N279">
            <v>70000000</v>
          </cell>
          <cell r="S279" t="str">
            <v/>
          </cell>
          <cell r="W279" t="str">
            <v>CT36</v>
          </cell>
          <cell r="X279">
            <v>3</v>
          </cell>
          <cell r="Y279" t="str">
            <v>Tiền mặt</v>
          </cell>
        </row>
        <row r="280">
          <cell r="B280">
            <v>185</v>
          </cell>
          <cell r="C280" t="str">
            <v/>
          </cell>
          <cell r="D280" t="str">
            <v/>
          </cell>
          <cell r="E280">
            <v>273</v>
          </cell>
          <cell r="F280" t="str">
            <v>PT</v>
          </cell>
          <cell r="G280" t="str">
            <v>PT80</v>
          </cell>
          <cell r="H280">
            <v>43531</v>
          </cell>
          <cell r="I280" t="str">
            <v>Shop03</v>
          </cell>
          <cell r="J280" t="str">
            <v>Lê Thị Minh Phương</v>
          </cell>
          <cell r="K280" t="str">
            <v>TT tiền phí DV T 02/T2019 CT36A</v>
          </cell>
          <cell r="L280" t="str">
            <v>TM</v>
          </cell>
          <cell r="M280">
            <v>1054890</v>
          </cell>
          <cell r="N280">
            <v>1054890</v>
          </cell>
          <cell r="S280" t="str">
            <v/>
          </cell>
          <cell r="W280" t="str">
            <v>CT36</v>
          </cell>
          <cell r="X280">
            <v>3</v>
          </cell>
          <cell r="Y280" t="str">
            <v>Tiền mặt</v>
          </cell>
        </row>
        <row r="281">
          <cell r="B281">
            <v>186</v>
          </cell>
          <cell r="C281" t="str">
            <v/>
          </cell>
          <cell r="D281" t="str">
            <v/>
          </cell>
          <cell r="E281">
            <v>274</v>
          </cell>
          <cell r="F281" t="str">
            <v>PC</v>
          </cell>
          <cell r="G281" t="str">
            <v>PC102</v>
          </cell>
          <cell r="H281">
            <v>43532</v>
          </cell>
          <cell r="I281" t="str">
            <v>BQL36</v>
          </cell>
          <cell r="J281" t="str">
            <v>Nhâm Gia Quang</v>
          </cell>
          <cell r="K281" t="str">
            <v>Chi tiền quà ngày 08/03/2019 BQL CT36, BQL Artemis</v>
          </cell>
          <cell r="L281" t="str">
            <v>TM</v>
          </cell>
          <cell r="M281">
            <v>2600000</v>
          </cell>
          <cell r="N281">
            <v>2600000</v>
          </cell>
          <cell r="S281" t="str">
            <v/>
          </cell>
          <cell r="W281" t="str">
            <v>CTY</v>
          </cell>
          <cell r="X281">
            <v>3</v>
          </cell>
          <cell r="Y281" t="str">
            <v>Tiền mặt</v>
          </cell>
        </row>
        <row r="282">
          <cell r="B282">
            <v>187</v>
          </cell>
          <cell r="C282" t="str">
            <v/>
          </cell>
          <cell r="D282" t="str">
            <v/>
          </cell>
          <cell r="E282">
            <v>275</v>
          </cell>
          <cell r="F282" t="str">
            <v>PC</v>
          </cell>
          <cell r="G282" t="str">
            <v>PC103</v>
          </cell>
          <cell r="H282">
            <v>43532</v>
          </cell>
          <cell r="I282" t="str">
            <v>Artemis</v>
          </cell>
          <cell r="J282" t="str">
            <v>Hà Nguyên Khánh</v>
          </cell>
          <cell r="K282" t="str">
            <v>TT tiền mua cây máy tính, VPP BQL artemis</v>
          </cell>
          <cell r="L282" t="str">
            <v>TM</v>
          </cell>
          <cell r="M282">
            <v>3000000</v>
          </cell>
          <cell r="N282">
            <v>3000000</v>
          </cell>
          <cell r="S282" t="str">
            <v/>
          </cell>
          <cell r="W282" t="str">
            <v>Artemis</v>
          </cell>
          <cell r="X282">
            <v>3</v>
          </cell>
          <cell r="Y282" t="str">
            <v>Tiền mặt</v>
          </cell>
        </row>
        <row r="283">
          <cell r="B283">
            <v>188</v>
          </cell>
          <cell r="C283" t="str">
            <v/>
          </cell>
          <cell r="D283" t="str">
            <v/>
          </cell>
          <cell r="E283">
            <v>276</v>
          </cell>
          <cell r="F283" t="str">
            <v>PT</v>
          </cell>
          <cell r="G283" t="str">
            <v>PT81</v>
          </cell>
          <cell r="H283">
            <v>43532</v>
          </cell>
          <cell r="I283" t="str">
            <v>Artemis</v>
          </cell>
          <cell r="J283" t="str">
            <v>Đinh Thị Mai Hương</v>
          </cell>
          <cell r="K283" t="str">
            <v>Nộp Tiền Phí DV  T3/2019 Tòa Artemis</v>
          </cell>
          <cell r="L283" t="str">
            <v>TM</v>
          </cell>
          <cell r="M283">
            <v>40000000</v>
          </cell>
          <cell r="N283">
            <v>40000000</v>
          </cell>
          <cell r="S283" t="str">
            <v/>
          </cell>
          <cell r="W283" t="str">
            <v>Artemis</v>
          </cell>
          <cell r="X283">
            <v>3</v>
          </cell>
          <cell r="Y283" t="str">
            <v>Tiền mặt</v>
          </cell>
        </row>
        <row r="284">
          <cell r="B284">
            <v>189</v>
          </cell>
          <cell r="C284" t="str">
            <v/>
          </cell>
          <cell r="D284" t="str">
            <v/>
          </cell>
          <cell r="E284">
            <v>277</v>
          </cell>
          <cell r="F284" t="str">
            <v>PT</v>
          </cell>
          <cell r="G284" t="str">
            <v>PT82</v>
          </cell>
          <cell r="H284">
            <v>43532</v>
          </cell>
          <cell r="I284" t="str">
            <v>BQL36</v>
          </cell>
          <cell r="J284" t="str">
            <v>Đỗ Thị Sim</v>
          </cell>
          <cell r="K284" t="str">
            <v>Nộp tiền phí DV T2/2019 CT36B</v>
          </cell>
          <cell r="L284" t="str">
            <v>TM</v>
          </cell>
          <cell r="M284">
            <v>15000000</v>
          </cell>
          <cell r="N284">
            <v>15000000</v>
          </cell>
          <cell r="S284" t="str">
            <v/>
          </cell>
          <cell r="W284" t="str">
            <v>CT36</v>
          </cell>
          <cell r="X284">
            <v>3</v>
          </cell>
          <cell r="Y284" t="str">
            <v>Tiền mặt</v>
          </cell>
        </row>
        <row r="285">
          <cell r="B285">
            <v>190</v>
          </cell>
          <cell r="C285" t="str">
            <v/>
          </cell>
          <cell r="D285" t="str">
            <v/>
          </cell>
          <cell r="E285">
            <v>278</v>
          </cell>
          <cell r="F285" t="str">
            <v>PC</v>
          </cell>
          <cell r="G285" t="str">
            <v>PC104</v>
          </cell>
          <cell r="H285">
            <v>43532</v>
          </cell>
          <cell r="I285" t="str">
            <v>BQL36</v>
          </cell>
          <cell r="J285" t="str">
            <v>Nhâm Gia Quang</v>
          </cell>
          <cell r="K285" t="str">
            <v xml:space="preserve">TT tiền phí tuyển dụng nhân sự </v>
          </cell>
          <cell r="L285" t="str">
            <v>TM</v>
          </cell>
          <cell r="M285">
            <v>5000000</v>
          </cell>
          <cell r="N285">
            <v>5000000</v>
          </cell>
          <cell r="S285" t="str">
            <v/>
          </cell>
          <cell r="W285" t="str">
            <v>CTY</v>
          </cell>
          <cell r="X285">
            <v>3</v>
          </cell>
          <cell r="Y285" t="str">
            <v>Tiền mặt</v>
          </cell>
        </row>
        <row r="286">
          <cell r="B286">
            <v>191</v>
          </cell>
          <cell r="C286" t="str">
            <v/>
          </cell>
          <cell r="D286" t="str">
            <v/>
          </cell>
          <cell r="E286">
            <v>279</v>
          </cell>
          <cell r="F286" t="str">
            <v>PC</v>
          </cell>
          <cell r="G286" t="str">
            <v>PC105</v>
          </cell>
          <cell r="H286">
            <v>43532</v>
          </cell>
          <cell r="I286" t="str">
            <v>BQL36</v>
          </cell>
          <cell r="J286" t="str">
            <v>Lê Văn Toản</v>
          </cell>
          <cell r="K286" t="str">
            <v>Tạm ưng  Lương tháng 2/2019 (TƯ 08/3/2019)</v>
          </cell>
          <cell r="L286" t="str">
            <v>TM</v>
          </cell>
          <cell r="M286">
            <v>5000000</v>
          </cell>
          <cell r="N286">
            <v>5000000</v>
          </cell>
          <cell r="S286" t="str">
            <v/>
          </cell>
          <cell r="W286" t="str">
            <v>CT36</v>
          </cell>
          <cell r="X286">
            <v>3</v>
          </cell>
          <cell r="Y286" t="str">
            <v>Tiền mặt</v>
          </cell>
        </row>
        <row r="287">
          <cell r="B287">
            <v>192</v>
          </cell>
          <cell r="C287" t="str">
            <v/>
          </cell>
          <cell r="D287" t="str">
            <v/>
          </cell>
          <cell r="E287">
            <v>280</v>
          </cell>
          <cell r="F287" t="str">
            <v>PC</v>
          </cell>
          <cell r="G287" t="str">
            <v>PC106</v>
          </cell>
          <cell r="H287">
            <v>43532</v>
          </cell>
          <cell r="I287" t="str">
            <v>BQL36</v>
          </cell>
          <cell r="J287" t="str">
            <v>Nhâm Gia Quang</v>
          </cell>
          <cell r="K287" t="str">
            <v>TT tiền mua VPP CT36</v>
          </cell>
          <cell r="L287" t="str">
            <v>TM</v>
          </cell>
          <cell r="M287">
            <v>86000</v>
          </cell>
          <cell r="N287">
            <v>86000</v>
          </cell>
          <cell r="S287" t="str">
            <v/>
          </cell>
          <cell r="W287" t="str">
            <v>CT36</v>
          </cell>
          <cell r="X287">
            <v>3</v>
          </cell>
          <cell r="Y287" t="str">
            <v>Tiền mặt</v>
          </cell>
        </row>
        <row r="288">
          <cell r="B288">
            <v>193</v>
          </cell>
          <cell r="C288" t="str">
            <v/>
          </cell>
          <cell r="D288" t="str">
            <v/>
          </cell>
          <cell r="E288">
            <v>281</v>
          </cell>
          <cell r="F288" t="str">
            <v>PT</v>
          </cell>
          <cell r="G288" t="str">
            <v>PT83</v>
          </cell>
          <cell r="H288">
            <v>43533</v>
          </cell>
          <cell r="I288" t="str">
            <v>BVMP</v>
          </cell>
          <cell r="J288" t="str">
            <v>Bùi Văn Hiền</v>
          </cell>
          <cell r="K288" t="str">
            <v>Nộp tiền xe vãng lai T3/2019(A+B)</v>
          </cell>
          <cell r="L288" t="str">
            <v>TM</v>
          </cell>
          <cell r="M288">
            <v>3315000</v>
          </cell>
          <cell r="N288">
            <v>3315000</v>
          </cell>
          <cell r="S288" t="str">
            <v/>
          </cell>
          <cell r="W288" t="str">
            <v>CT36</v>
          </cell>
          <cell r="X288">
            <v>3</v>
          </cell>
          <cell r="Y288" t="str">
            <v>Tiền mặt</v>
          </cell>
        </row>
        <row r="289">
          <cell r="B289">
            <v>194</v>
          </cell>
          <cell r="C289" t="str">
            <v/>
          </cell>
          <cell r="D289" t="str">
            <v/>
          </cell>
          <cell r="E289">
            <v>282</v>
          </cell>
          <cell r="F289" t="str">
            <v>PC</v>
          </cell>
          <cell r="G289" t="str">
            <v>PC107</v>
          </cell>
          <cell r="H289">
            <v>43533</v>
          </cell>
          <cell r="I289" t="str">
            <v>BQL36</v>
          </cell>
          <cell r="J289" t="str">
            <v>Nhâm Gia Quang</v>
          </cell>
          <cell r="K289" t="str">
            <v>TT tiền mua chè khô Artemis, băng dính</v>
          </cell>
          <cell r="L289" t="str">
            <v>TM</v>
          </cell>
          <cell r="M289">
            <v>104000</v>
          </cell>
          <cell r="N289">
            <v>104000</v>
          </cell>
          <cell r="S289" t="str">
            <v/>
          </cell>
          <cell r="W289" t="str">
            <v>Artemis</v>
          </cell>
          <cell r="X289">
            <v>3</v>
          </cell>
          <cell r="Y289" t="str">
            <v>Tiền mặt</v>
          </cell>
        </row>
        <row r="290">
          <cell r="B290">
            <v>195</v>
          </cell>
          <cell r="C290" t="str">
            <v/>
          </cell>
          <cell r="D290" t="str">
            <v/>
          </cell>
          <cell r="E290">
            <v>283</v>
          </cell>
          <cell r="F290" t="str">
            <v>PC</v>
          </cell>
          <cell r="G290" t="str">
            <v>PC108</v>
          </cell>
          <cell r="H290">
            <v>43533</v>
          </cell>
          <cell r="I290" t="str">
            <v>BQL36</v>
          </cell>
          <cell r="J290" t="str">
            <v>Nhâm Gia Thắng</v>
          </cell>
          <cell r="K290" t="str">
            <v>TT tiền dụng cụ công cụ Artemis</v>
          </cell>
          <cell r="L290" t="str">
            <v>TM</v>
          </cell>
          <cell r="M290">
            <v>993000</v>
          </cell>
          <cell r="N290">
            <v>993000</v>
          </cell>
          <cell r="S290" t="str">
            <v/>
          </cell>
          <cell r="W290" t="str">
            <v>Artemis</v>
          </cell>
          <cell r="X290">
            <v>3</v>
          </cell>
          <cell r="Y290" t="str">
            <v>Tiền mặt</v>
          </cell>
        </row>
        <row r="291">
          <cell r="B291">
            <v>196</v>
          </cell>
          <cell r="C291" t="str">
            <v/>
          </cell>
          <cell r="D291" t="str">
            <v/>
          </cell>
          <cell r="E291">
            <v>284</v>
          </cell>
          <cell r="F291" t="str">
            <v>PT</v>
          </cell>
          <cell r="G291" t="str">
            <v>PT84</v>
          </cell>
          <cell r="H291">
            <v>43534</v>
          </cell>
          <cell r="I291" t="str">
            <v>BQL36</v>
          </cell>
          <cell r="J291" t="str">
            <v>Nhâm Gia Quang</v>
          </cell>
          <cell r="K291" t="str">
            <v>Nộp tiền phí DV T2/2019 CT36A</v>
          </cell>
          <cell r="L291" t="str">
            <v>TM</v>
          </cell>
          <cell r="M291">
            <v>20000000</v>
          </cell>
          <cell r="N291">
            <v>20000000</v>
          </cell>
          <cell r="S291" t="str">
            <v/>
          </cell>
          <cell r="W291" t="str">
            <v>CT36</v>
          </cell>
          <cell r="X291">
            <v>3</v>
          </cell>
          <cell r="Y291" t="str">
            <v>Tiền mặt</v>
          </cell>
        </row>
        <row r="292">
          <cell r="B292">
            <v>197</v>
          </cell>
          <cell r="C292" t="str">
            <v/>
          </cell>
          <cell r="D292" t="str">
            <v/>
          </cell>
          <cell r="E292">
            <v>285</v>
          </cell>
          <cell r="F292" t="str">
            <v>PT</v>
          </cell>
          <cell r="G292" t="str">
            <v>PT85</v>
          </cell>
          <cell r="H292">
            <v>43534</v>
          </cell>
          <cell r="I292" t="str">
            <v>Artemis</v>
          </cell>
          <cell r="J292" t="str">
            <v>Đinh Thị Mai Hương</v>
          </cell>
          <cell r="K292" t="str">
            <v>Nộp Tiền Phí DV  T3/2019 Tòa Artemis</v>
          </cell>
          <cell r="L292" t="str">
            <v>TM</v>
          </cell>
          <cell r="M292">
            <v>90000000</v>
          </cell>
          <cell r="N292">
            <v>90000000</v>
          </cell>
          <cell r="S292" t="str">
            <v/>
          </cell>
          <cell r="W292" t="str">
            <v>Artemis</v>
          </cell>
          <cell r="X292">
            <v>3</v>
          </cell>
          <cell r="Y292" t="str">
            <v>Tiền mặt</v>
          </cell>
        </row>
        <row r="293">
          <cell r="B293">
            <v>198</v>
          </cell>
          <cell r="C293" t="str">
            <v/>
          </cell>
          <cell r="D293" t="str">
            <v/>
          </cell>
          <cell r="E293">
            <v>286</v>
          </cell>
          <cell r="F293" t="str">
            <v>PT</v>
          </cell>
          <cell r="G293" t="str">
            <v>PT86</v>
          </cell>
          <cell r="H293">
            <v>43534</v>
          </cell>
          <cell r="I293" t="str">
            <v>Artemis</v>
          </cell>
          <cell r="J293" t="str">
            <v>Đinh Thị Mai Hương</v>
          </cell>
          <cell r="K293" t="str">
            <v>Nộp Tiền Phí DV  T3/2019 Tòa Artemis</v>
          </cell>
          <cell r="L293" t="str">
            <v>TM</v>
          </cell>
          <cell r="M293">
            <v>24000000</v>
          </cell>
          <cell r="N293">
            <v>24000000</v>
          </cell>
          <cell r="S293" t="str">
            <v/>
          </cell>
          <cell r="W293" t="str">
            <v>Artemis</v>
          </cell>
          <cell r="X293">
            <v>3</v>
          </cell>
          <cell r="Y293" t="str">
            <v>Tiền mặt</v>
          </cell>
        </row>
        <row r="294">
          <cell r="B294">
            <v>199</v>
          </cell>
          <cell r="C294" t="str">
            <v/>
          </cell>
          <cell r="D294" t="str">
            <v/>
          </cell>
          <cell r="E294">
            <v>287</v>
          </cell>
          <cell r="F294" t="str">
            <v>PC</v>
          </cell>
          <cell r="G294" t="str">
            <v>PC109</v>
          </cell>
          <cell r="H294">
            <v>43534</v>
          </cell>
          <cell r="I294" t="str">
            <v>BQL36</v>
          </cell>
          <cell r="J294" t="str">
            <v>Lê Văn Toản</v>
          </cell>
          <cell r="K294" t="str">
            <v>TT tiền mua điện thoai  nokia plus 6.1</v>
          </cell>
          <cell r="L294" t="str">
            <v>TM</v>
          </cell>
          <cell r="M294">
            <v>5690000</v>
          </cell>
          <cell r="N294">
            <v>5690000</v>
          </cell>
          <cell r="S294" t="str">
            <v/>
          </cell>
          <cell r="W294" t="str">
            <v>CTY</v>
          </cell>
          <cell r="X294">
            <v>3</v>
          </cell>
          <cell r="Y294" t="str">
            <v>Tiền mặt</v>
          </cell>
        </row>
        <row r="295">
          <cell r="B295">
            <v>200</v>
          </cell>
          <cell r="C295" t="str">
            <v/>
          </cell>
          <cell r="D295" t="str">
            <v/>
          </cell>
          <cell r="E295">
            <v>288</v>
          </cell>
          <cell r="F295" t="str">
            <v>PC</v>
          </cell>
          <cell r="G295" t="str">
            <v>PC110</v>
          </cell>
          <cell r="H295">
            <v>43534</v>
          </cell>
          <cell r="I295" t="str">
            <v>BQL36</v>
          </cell>
          <cell r="J295" t="str">
            <v>Nguyễn T. Tuyết Nhung</v>
          </cell>
          <cell r="K295" t="str">
            <v>TT tiền mở TK NH Agribank, biển T. Báo Artemis</v>
          </cell>
          <cell r="L295" t="str">
            <v>TM</v>
          </cell>
          <cell r="M295">
            <v>10000000</v>
          </cell>
          <cell r="N295">
            <v>10000000</v>
          </cell>
          <cell r="S295" t="str">
            <v/>
          </cell>
          <cell r="W295" t="str">
            <v>Artemis</v>
          </cell>
          <cell r="X295">
            <v>3</v>
          </cell>
          <cell r="Y295" t="str">
            <v>Tiền mặt</v>
          </cell>
        </row>
        <row r="296">
          <cell r="B296">
            <v>201</v>
          </cell>
          <cell r="C296" t="str">
            <v/>
          </cell>
          <cell r="D296" t="str">
            <v/>
          </cell>
          <cell r="E296">
            <v>289</v>
          </cell>
          <cell r="F296" t="str">
            <v>PT</v>
          </cell>
          <cell r="G296" t="str">
            <v>PT87</v>
          </cell>
          <cell r="H296">
            <v>43534</v>
          </cell>
          <cell r="I296" t="str">
            <v>BQL36</v>
          </cell>
          <cell r="J296" t="str">
            <v>Đỗ Thị Sim</v>
          </cell>
          <cell r="K296" t="str">
            <v>Nộp Tiền Phí DV  T3/2019 Tòa Artemis</v>
          </cell>
          <cell r="L296" t="str">
            <v>TM</v>
          </cell>
          <cell r="M296">
            <v>27000000</v>
          </cell>
          <cell r="N296">
            <v>27000000</v>
          </cell>
          <cell r="S296" t="str">
            <v/>
          </cell>
          <cell r="W296" t="str">
            <v>Artemis</v>
          </cell>
          <cell r="X296">
            <v>3</v>
          </cell>
          <cell r="Y296" t="str">
            <v>Tiền mặt</v>
          </cell>
        </row>
        <row r="297">
          <cell r="B297">
            <v>202</v>
          </cell>
          <cell r="C297" t="str">
            <v/>
          </cell>
          <cell r="D297" t="str">
            <v/>
          </cell>
          <cell r="E297">
            <v>290</v>
          </cell>
          <cell r="F297" t="str">
            <v>PC</v>
          </cell>
          <cell r="G297" t="str">
            <v>PC111</v>
          </cell>
          <cell r="H297">
            <v>43535</v>
          </cell>
          <cell r="I297" t="str">
            <v>BQL36</v>
          </cell>
          <cell r="J297" t="str">
            <v>Nhâm Gia Quang</v>
          </cell>
          <cell r="K297" t="str">
            <v>TT tiền đổ mực máy in, thay chống (BQL CT36 tầng 2)</v>
          </cell>
          <cell r="L297" t="str">
            <v>TM</v>
          </cell>
          <cell r="M297">
            <v>250000</v>
          </cell>
          <cell r="N297">
            <v>250000</v>
          </cell>
          <cell r="S297" t="str">
            <v/>
          </cell>
          <cell r="W297" t="str">
            <v>CTY</v>
          </cell>
          <cell r="X297">
            <v>3</v>
          </cell>
          <cell r="Y297" t="str">
            <v>Tiền mặt</v>
          </cell>
        </row>
        <row r="298">
          <cell r="B298">
            <v>203</v>
          </cell>
          <cell r="C298" t="str">
            <v/>
          </cell>
          <cell r="D298" t="str">
            <v/>
          </cell>
          <cell r="E298">
            <v>291</v>
          </cell>
          <cell r="F298" t="str">
            <v>PC</v>
          </cell>
          <cell r="G298" t="str">
            <v>PC112</v>
          </cell>
          <cell r="H298">
            <v>43535</v>
          </cell>
          <cell r="I298" t="str">
            <v>BQL36</v>
          </cell>
          <cell r="J298" t="str">
            <v>Nhâm Gia Quang</v>
          </cell>
          <cell r="K298" t="str">
            <v>TT tiền mua VVP+túi bag+ Sơmi lỗ</v>
          </cell>
          <cell r="L298" t="str">
            <v>TM</v>
          </cell>
          <cell r="M298">
            <v>162000</v>
          </cell>
          <cell r="N298">
            <v>162000</v>
          </cell>
          <cell r="S298" t="str">
            <v/>
          </cell>
          <cell r="W298" t="str">
            <v>CTY</v>
          </cell>
          <cell r="X298">
            <v>3</v>
          </cell>
          <cell r="Y298" t="str">
            <v>Tiền mặt</v>
          </cell>
        </row>
        <row r="299">
          <cell r="B299">
            <v>204</v>
          </cell>
          <cell r="C299" t="str">
            <v/>
          </cell>
          <cell r="D299" t="str">
            <v/>
          </cell>
          <cell r="E299">
            <v>292</v>
          </cell>
          <cell r="F299" t="str">
            <v>PC</v>
          </cell>
          <cell r="G299" t="str">
            <v>PC113</v>
          </cell>
          <cell r="H299">
            <v>43535</v>
          </cell>
          <cell r="I299" t="str">
            <v>BQL36</v>
          </cell>
          <cell r="J299" t="str">
            <v>Nhâm Gia Thắng</v>
          </cell>
          <cell r="K299" t="str">
            <v>TT tiền mua Acquy báo cháy CT36B</v>
          </cell>
          <cell r="L299" t="str">
            <v>TM</v>
          </cell>
          <cell r="M299">
            <v>560000</v>
          </cell>
          <cell r="N299">
            <v>560000</v>
          </cell>
          <cell r="S299" t="str">
            <v/>
          </cell>
          <cell r="W299" t="str">
            <v>CT36</v>
          </cell>
          <cell r="X299">
            <v>3</v>
          </cell>
          <cell r="Y299" t="str">
            <v>Tiền mặt</v>
          </cell>
        </row>
        <row r="300">
          <cell r="B300">
            <v>205</v>
          </cell>
          <cell r="C300" t="str">
            <v/>
          </cell>
          <cell r="D300" t="str">
            <v/>
          </cell>
          <cell r="E300">
            <v>293</v>
          </cell>
          <cell r="F300" t="str">
            <v>PC</v>
          </cell>
          <cell r="G300" t="str">
            <v>PC114</v>
          </cell>
          <cell r="H300">
            <v>43535</v>
          </cell>
          <cell r="I300" t="str">
            <v>BQL36</v>
          </cell>
          <cell r="J300" t="str">
            <v>Nhâm Gia Thắng</v>
          </cell>
          <cell r="K300" t="str">
            <v>TT tiền mua vòi sịt ToTo nhà chị liên Artemis</v>
          </cell>
          <cell r="L300" t="str">
            <v>TM</v>
          </cell>
          <cell r="M300">
            <v>810000</v>
          </cell>
          <cell r="N300">
            <v>810000</v>
          </cell>
          <cell r="S300" t="str">
            <v/>
          </cell>
          <cell r="W300" t="str">
            <v>CTY</v>
          </cell>
          <cell r="X300">
            <v>3</v>
          </cell>
          <cell r="Y300" t="str">
            <v>Tiền mặt</v>
          </cell>
        </row>
        <row r="301">
          <cell r="B301">
            <v>206</v>
          </cell>
          <cell r="C301" t="str">
            <v/>
          </cell>
          <cell r="D301" t="str">
            <v/>
          </cell>
          <cell r="E301">
            <v>294</v>
          </cell>
          <cell r="F301" t="str">
            <v>PT</v>
          </cell>
          <cell r="G301" t="str">
            <v>PT88</v>
          </cell>
          <cell r="H301">
            <v>43535</v>
          </cell>
          <cell r="I301" t="str">
            <v>BQL36</v>
          </cell>
          <cell r="J301" t="str">
            <v>Đỗ Thị Sim</v>
          </cell>
          <cell r="K301" t="str">
            <v>Nộp tiền phí DV T2/2019 CT36B</v>
          </cell>
          <cell r="L301" t="str">
            <v>TM</v>
          </cell>
          <cell r="M301">
            <v>19000000</v>
          </cell>
          <cell r="N301">
            <v>19000000</v>
          </cell>
          <cell r="S301" t="str">
            <v/>
          </cell>
          <cell r="W301" t="str">
            <v>CT36</v>
          </cell>
          <cell r="X301">
            <v>3</v>
          </cell>
          <cell r="Y301" t="str">
            <v>Tiền mặt</v>
          </cell>
        </row>
        <row r="302">
          <cell r="B302">
            <v>207</v>
          </cell>
          <cell r="C302" t="str">
            <v/>
          </cell>
          <cell r="D302" t="str">
            <v/>
          </cell>
          <cell r="E302">
            <v>295</v>
          </cell>
          <cell r="F302" t="str">
            <v>PC</v>
          </cell>
          <cell r="G302" t="str">
            <v>PC115</v>
          </cell>
          <cell r="H302">
            <v>43535</v>
          </cell>
          <cell r="I302" t="str">
            <v>BQL36</v>
          </cell>
          <cell r="J302" t="str">
            <v>Nhâm Gia Quang</v>
          </cell>
          <cell r="K302" t="str">
            <v xml:space="preserve">Nộp tiền vào TK Agribank </v>
          </cell>
          <cell r="L302" t="str">
            <v>TM</v>
          </cell>
          <cell r="M302">
            <v>170025000</v>
          </cell>
          <cell r="N302">
            <v>170025000</v>
          </cell>
          <cell r="S302" t="str">
            <v/>
          </cell>
          <cell r="W302" t="str">
            <v>Artemis</v>
          </cell>
          <cell r="X302">
            <v>3</v>
          </cell>
          <cell r="Y302" t="str">
            <v>Tiền mặt</v>
          </cell>
        </row>
        <row r="303">
          <cell r="B303">
            <v>208</v>
          </cell>
          <cell r="C303" t="str">
            <v/>
          </cell>
          <cell r="D303" t="str">
            <v/>
          </cell>
          <cell r="E303">
            <v>296</v>
          </cell>
          <cell r="F303" t="str">
            <v>PT</v>
          </cell>
          <cell r="G303" t="str">
            <v>PT89</v>
          </cell>
          <cell r="H303">
            <v>43535</v>
          </cell>
          <cell r="I303" t="str">
            <v>BQL36</v>
          </cell>
          <cell r="J303" t="str">
            <v>Bùi Văn Hiền</v>
          </cell>
          <cell r="K303" t="str">
            <v>Nộp tiền xe vãng lai T3/2019(A+B)</v>
          </cell>
          <cell r="L303" t="str">
            <v>TM</v>
          </cell>
          <cell r="M303">
            <v>5145000</v>
          </cell>
          <cell r="N303">
            <v>5145000</v>
          </cell>
          <cell r="S303" t="str">
            <v/>
          </cell>
          <cell r="W303" t="str">
            <v>CT36</v>
          </cell>
          <cell r="X303">
            <v>3</v>
          </cell>
          <cell r="Y303" t="str">
            <v>Tiền mặt</v>
          </cell>
        </row>
        <row r="304">
          <cell r="B304">
            <v>209</v>
          </cell>
          <cell r="C304" t="str">
            <v/>
          </cell>
          <cell r="D304" t="str">
            <v/>
          </cell>
          <cell r="E304">
            <v>297</v>
          </cell>
          <cell r="F304" t="str">
            <v>PT</v>
          </cell>
          <cell r="G304" t="str">
            <v>PT90</v>
          </cell>
          <cell r="H304">
            <v>43536</v>
          </cell>
          <cell r="I304" t="str">
            <v>BQL36</v>
          </cell>
          <cell r="J304" t="str">
            <v>Đỗ Thị Sim</v>
          </cell>
          <cell r="K304" t="str">
            <v>Nộp Tiền Phí DV  T3/2019 Tòa Artemis</v>
          </cell>
          <cell r="L304" t="str">
            <v>TM</v>
          </cell>
          <cell r="M304">
            <v>53000000</v>
          </cell>
          <cell r="N304">
            <v>53000000</v>
          </cell>
          <cell r="S304" t="str">
            <v/>
          </cell>
          <cell r="W304" t="str">
            <v>Artemis</v>
          </cell>
          <cell r="X304">
            <v>3</v>
          </cell>
          <cell r="Y304" t="str">
            <v>Tiền mặt</v>
          </cell>
        </row>
        <row r="305">
          <cell r="B305">
            <v>210</v>
          </cell>
          <cell r="C305" t="str">
            <v/>
          </cell>
          <cell r="D305" t="str">
            <v/>
          </cell>
          <cell r="E305">
            <v>298</v>
          </cell>
          <cell r="F305" t="str">
            <v>PT</v>
          </cell>
          <cell r="G305" t="str">
            <v>PT91</v>
          </cell>
          <cell r="H305">
            <v>43536</v>
          </cell>
          <cell r="I305" t="str">
            <v>BQL36</v>
          </cell>
          <cell r="J305" t="str">
            <v>Đỗ Thị Sim</v>
          </cell>
          <cell r="K305" t="str">
            <v>Nộp tiền phí DV T2/2019 CT36B</v>
          </cell>
          <cell r="L305" t="str">
            <v>TM</v>
          </cell>
          <cell r="M305">
            <v>9000000</v>
          </cell>
          <cell r="N305">
            <v>9000000</v>
          </cell>
          <cell r="S305" t="str">
            <v/>
          </cell>
          <cell r="W305" t="str">
            <v>CT36</v>
          </cell>
          <cell r="X305">
            <v>3</v>
          </cell>
          <cell r="Y305" t="str">
            <v>Tiền mặt</v>
          </cell>
        </row>
        <row r="306">
          <cell r="B306">
            <v>211</v>
          </cell>
          <cell r="C306" t="str">
            <v/>
          </cell>
          <cell r="D306" t="str">
            <v/>
          </cell>
          <cell r="E306">
            <v>299</v>
          </cell>
          <cell r="F306" t="str">
            <v>PT</v>
          </cell>
          <cell r="G306" t="str">
            <v>PT92</v>
          </cell>
          <cell r="H306">
            <v>43536</v>
          </cell>
          <cell r="I306" t="str">
            <v>BQL36</v>
          </cell>
          <cell r="J306" t="str">
            <v>Nhâm Gia Quang</v>
          </cell>
          <cell r="K306" t="str">
            <v>Nộp tiền phí DV T2/2019 CT36A</v>
          </cell>
          <cell r="L306" t="str">
            <v>TM</v>
          </cell>
          <cell r="M306">
            <v>10000000</v>
          </cell>
          <cell r="N306">
            <v>10000000</v>
          </cell>
          <cell r="S306" t="str">
            <v/>
          </cell>
          <cell r="W306" t="str">
            <v>CT36</v>
          </cell>
          <cell r="X306">
            <v>3</v>
          </cell>
          <cell r="Y306" t="str">
            <v>Tiền mặt</v>
          </cell>
        </row>
        <row r="307">
          <cell r="B307">
            <v>212</v>
          </cell>
          <cell r="C307" t="str">
            <v/>
          </cell>
          <cell r="D307" t="str">
            <v/>
          </cell>
          <cell r="E307">
            <v>300</v>
          </cell>
          <cell r="F307" t="str">
            <v>PT</v>
          </cell>
          <cell r="G307" t="str">
            <v>PT93</v>
          </cell>
          <cell r="H307">
            <v>43537</v>
          </cell>
          <cell r="I307" t="str">
            <v>BQL36</v>
          </cell>
          <cell r="J307" t="str">
            <v>Đỗ Thị Sim</v>
          </cell>
          <cell r="K307" t="str">
            <v>Nộp Tiền Phí DV  T3/2019 Tòa Artemis</v>
          </cell>
          <cell r="L307" t="str">
            <v>TM</v>
          </cell>
          <cell r="M307">
            <v>36000000</v>
          </cell>
          <cell r="N307">
            <v>36000000</v>
          </cell>
          <cell r="S307" t="str">
            <v/>
          </cell>
          <cell r="W307" t="str">
            <v>Artemis</v>
          </cell>
          <cell r="X307">
            <v>3</v>
          </cell>
          <cell r="Y307" t="str">
            <v>Tiền mặt</v>
          </cell>
        </row>
        <row r="308">
          <cell r="B308">
            <v>213</v>
          </cell>
          <cell r="C308" t="str">
            <v/>
          </cell>
          <cell r="D308" t="str">
            <v/>
          </cell>
          <cell r="E308">
            <v>301</v>
          </cell>
          <cell r="F308" t="str">
            <v>PT</v>
          </cell>
          <cell r="G308" t="str">
            <v>PT94</v>
          </cell>
          <cell r="H308">
            <v>43537</v>
          </cell>
          <cell r="I308" t="str">
            <v>BQL36</v>
          </cell>
          <cell r="J308" t="str">
            <v>Đỗ Thị Sim</v>
          </cell>
          <cell r="K308" t="str">
            <v>Nộp tiền phí DV T2/2019 CT36B</v>
          </cell>
          <cell r="L308" t="str">
            <v>TM</v>
          </cell>
          <cell r="M308">
            <v>9000000</v>
          </cell>
          <cell r="N308">
            <v>9000000</v>
          </cell>
          <cell r="S308" t="str">
            <v/>
          </cell>
          <cell r="W308" t="str">
            <v>CT36</v>
          </cell>
          <cell r="X308">
            <v>3</v>
          </cell>
          <cell r="Y308" t="str">
            <v>Tiền mặt</v>
          </cell>
        </row>
        <row r="309">
          <cell r="B309">
            <v>214</v>
          </cell>
          <cell r="C309" t="str">
            <v/>
          </cell>
          <cell r="D309" t="str">
            <v/>
          </cell>
          <cell r="E309">
            <v>302</v>
          </cell>
          <cell r="F309" t="str">
            <v>PC</v>
          </cell>
          <cell r="G309" t="str">
            <v>PC116</v>
          </cell>
          <cell r="H309">
            <v>43537</v>
          </cell>
          <cell r="I309" t="str">
            <v>BQL36</v>
          </cell>
          <cell r="J309" t="str">
            <v>Đỗ Thị Sim</v>
          </cell>
          <cell r="K309" t="str">
            <v>Chi tiền Tân phong thu hộ tiền điện ACC Thăng Long Tòa Artemis</v>
          </cell>
          <cell r="L309" t="str">
            <v>TM</v>
          </cell>
          <cell r="M309">
            <v>130000000</v>
          </cell>
          <cell r="N309">
            <v>130000000</v>
          </cell>
          <cell r="S309" t="str">
            <v/>
          </cell>
          <cell r="W309" t="str">
            <v>Artemis</v>
          </cell>
          <cell r="X309">
            <v>3</v>
          </cell>
          <cell r="Y309" t="str">
            <v>Tiền mặt</v>
          </cell>
        </row>
        <row r="310">
          <cell r="B310">
            <v>215</v>
          </cell>
          <cell r="C310" t="str">
            <v/>
          </cell>
          <cell r="D310" t="str">
            <v/>
          </cell>
          <cell r="E310">
            <v>303</v>
          </cell>
          <cell r="F310" t="str">
            <v>PC</v>
          </cell>
          <cell r="G310" t="str">
            <v>PC117</v>
          </cell>
          <cell r="H310">
            <v>43537</v>
          </cell>
          <cell r="I310" t="str">
            <v>BQL36</v>
          </cell>
          <cell r="J310" t="str">
            <v>Nhâm Gia Thắng</v>
          </cell>
          <cell r="K310" t="str">
            <v>Chi tiền ăn đêm trực thông tắc bể phốt CT36B</v>
          </cell>
          <cell r="L310" t="str">
            <v>TM</v>
          </cell>
          <cell r="M310">
            <v>300000</v>
          </cell>
          <cell r="N310">
            <v>300000</v>
          </cell>
          <cell r="S310" t="str">
            <v/>
          </cell>
          <cell r="W310" t="str">
            <v>CTY</v>
          </cell>
          <cell r="X310">
            <v>3</v>
          </cell>
          <cell r="Y310" t="str">
            <v>Tiền mặt</v>
          </cell>
        </row>
        <row r="311">
          <cell r="B311">
            <v>216</v>
          </cell>
          <cell r="C311" t="str">
            <v/>
          </cell>
          <cell r="D311" t="str">
            <v/>
          </cell>
          <cell r="E311">
            <v>304</v>
          </cell>
          <cell r="F311" t="str">
            <v>PT</v>
          </cell>
          <cell r="G311" t="str">
            <v>PT95</v>
          </cell>
          <cell r="H311">
            <v>43538</v>
          </cell>
          <cell r="I311" t="str">
            <v>BQL36</v>
          </cell>
          <cell r="J311" t="str">
            <v>Đỗ Thị Sim</v>
          </cell>
          <cell r="K311" t="str">
            <v>Nộp tiền phí DV T2/2019 CT36B</v>
          </cell>
          <cell r="L311" t="str">
            <v>TM</v>
          </cell>
          <cell r="M311">
            <v>6000000</v>
          </cell>
          <cell r="N311">
            <v>6000000</v>
          </cell>
          <cell r="S311" t="str">
            <v/>
          </cell>
          <cell r="W311" t="str">
            <v>CT36</v>
          </cell>
          <cell r="X311">
            <v>3</v>
          </cell>
          <cell r="Y311" t="str">
            <v>Tiền mặt</v>
          </cell>
        </row>
        <row r="312">
          <cell r="B312">
            <v>217</v>
          </cell>
          <cell r="C312" t="str">
            <v/>
          </cell>
          <cell r="D312" t="str">
            <v/>
          </cell>
          <cell r="E312">
            <v>305</v>
          </cell>
          <cell r="F312" t="str">
            <v>PC</v>
          </cell>
          <cell r="G312" t="str">
            <v>PC118</v>
          </cell>
          <cell r="H312">
            <v>43538</v>
          </cell>
          <cell r="I312" t="str">
            <v>BQL36</v>
          </cell>
          <cell r="J312" t="str">
            <v>Nhâm Gia Quang</v>
          </cell>
          <cell r="K312" t="str">
            <v>Chi tiền làm lại đăng ký kinh doanh mới Tân Phong</v>
          </cell>
          <cell r="L312" t="str">
            <v>TM</v>
          </cell>
          <cell r="M312">
            <v>1510000</v>
          </cell>
          <cell r="N312">
            <v>1510000</v>
          </cell>
          <cell r="S312" t="str">
            <v/>
          </cell>
          <cell r="W312" t="str">
            <v>CTY</v>
          </cell>
          <cell r="X312">
            <v>3</v>
          </cell>
          <cell r="Y312" t="str">
            <v>Tiền mặt</v>
          </cell>
        </row>
        <row r="313">
          <cell r="B313">
            <v>218</v>
          </cell>
          <cell r="C313" t="str">
            <v/>
          </cell>
          <cell r="D313" t="str">
            <v/>
          </cell>
          <cell r="E313">
            <v>306</v>
          </cell>
          <cell r="F313" t="str">
            <v>PT</v>
          </cell>
          <cell r="G313" t="str">
            <v>PT96</v>
          </cell>
          <cell r="H313">
            <v>43538</v>
          </cell>
          <cell r="I313" t="str">
            <v>BQL36</v>
          </cell>
          <cell r="J313" t="str">
            <v>Đỗ Thị Sim</v>
          </cell>
          <cell r="K313" t="str">
            <v>Nộp Tiền Phí DV  T3/2019 Tòa Artemis</v>
          </cell>
          <cell r="L313" t="str">
            <v>TM</v>
          </cell>
          <cell r="M313">
            <v>21000000</v>
          </cell>
          <cell r="N313">
            <v>21000000</v>
          </cell>
          <cell r="S313" t="str">
            <v/>
          </cell>
          <cell r="W313" t="str">
            <v>Artemis</v>
          </cell>
          <cell r="X313">
            <v>3</v>
          </cell>
          <cell r="Y313" t="str">
            <v>Tiền mặt</v>
          </cell>
        </row>
        <row r="314">
          <cell r="B314">
            <v>219</v>
          </cell>
          <cell r="C314" t="str">
            <v/>
          </cell>
          <cell r="D314" t="str">
            <v/>
          </cell>
          <cell r="E314">
            <v>307</v>
          </cell>
          <cell r="F314" t="str">
            <v>PT</v>
          </cell>
          <cell r="G314" t="str">
            <v>PT97</v>
          </cell>
          <cell r="H314">
            <v>43539</v>
          </cell>
          <cell r="I314" t="str">
            <v>BQL36</v>
          </cell>
          <cell r="J314" t="str">
            <v>Nhâm Gia Quang</v>
          </cell>
          <cell r="K314" t="str">
            <v>Nộp tiền phí DV T2/2019 CT36A</v>
          </cell>
          <cell r="L314" t="str">
            <v>TM</v>
          </cell>
          <cell r="M314">
            <v>39676059</v>
          </cell>
          <cell r="N314">
            <v>39676059</v>
          </cell>
          <cell r="S314" t="str">
            <v/>
          </cell>
          <cell r="W314" t="str">
            <v>CT36</v>
          </cell>
          <cell r="X314">
            <v>3</v>
          </cell>
          <cell r="Y314" t="str">
            <v>Tiền mặt</v>
          </cell>
        </row>
        <row r="315">
          <cell r="B315">
            <v>220</v>
          </cell>
          <cell r="C315" t="str">
            <v/>
          </cell>
          <cell r="D315" t="str">
            <v/>
          </cell>
          <cell r="E315">
            <v>308</v>
          </cell>
          <cell r="F315" t="str">
            <v>PC</v>
          </cell>
          <cell r="G315" t="str">
            <v>PC119</v>
          </cell>
          <cell r="H315">
            <v>43539</v>
          </cell>
          <cell r="I315" t="str">
            <v>Artemis</v>
          </cell>
          <cell r="J315" t="str">
            <v>Phạm Việt Hồng</v>
          </cell>
          <cell r="K315" t="str">
            <v>TT tiền đổ mực máy in, Artemis</v>
          </cell>
          <cell r="L315" t="str">
            <v>TM</v>
          </cell>
          <cell r="M315">
            <v>100000</v>
          </cell>
          <cell r="N315">
            <v>100000</v>
          </cell>
          <cell r="S315" t="str">
            <v/>
          </cell>
          <cell r="W315" t="str">
            <v>Artemis</v>
          </cell>
          <cell r="X315">
            <v>3</v>
          </cell>
          <cell r="Y315" t="str">
            <v>Tiền mặt</v>
          </cell>
        </row>
        <row r="316">
          <cell r="B316">
            <v>221</v>
          </cell>
          <cell r="C316" t="str">
            <v/>
          </cell>
          <cell r="D316" t="str">
            <v/>
          </cell>
          <cell r="E316">
            <v>309</v>
          </cell>
          <cell r="F316" t="str">
            <v>PC</v>
          </cell>
          <cell r="G316" t="str">
            <v>PC120</v>
          </cell>
          <cell r="H316">
            <v>43539</v>
          </cell>
          <cell r="I316" t="str">
            <v>BQL36</v>
          </cell>
          <cell r="J316" t="str">
            <v>Nhâm Gia Quang</v>
          </cell>
          <cell r="K316" t="str">
            <v>TT lương T2/2019  CT36</v>
          </cell>
          <cell r="L316" t="str">
            <v>TM</v>
          </cell>
          <cell r="M316">
            <v>78560000</v>
          </cell>
          <cell r="N316">
            <v>78560000</v>
          </cell>
          <cell r="S316" t="str">
            <v/>
          </cell>
          <cell r="W316" t="str">
            <v>CTY</v>
          </cell>
          <cell r="X316">
            <v>3</v>
          </cell>
          <cell r="Y316" t="str">
            <v>Tiền mặt</v>
          </cell>
        </row>
        <row r="317">
          <cell r="B317">
            <v>222</v>
          </cell>
          <cell r="C317" t="str">
            <v/>
          </cell>
          <cell r="D317" t="str">
            <v/>
          </cell>
          <cell r="E317">
            <v>310</v>
          </cell>
          <cell r="F317" t="str">
            <v>PC</v>
          </cell>
          <cell r="G317" t="str">
            <v>PC121</v>
          </cell>
          <cell r="H317">
            <v>43539</v>
          </cell>
          <cell r="I317" t="str">
            <v>BQL36</v>
          </cell>
          <cell r="J317" t="str">
            <v>Nhâm Gia Quang</v>
          </cell>
          <cell r="K317" t="str">
            <v>TT lương T2/2019  A2X2</v>
          </cell>
          <cell r="L317" t="str">
            <v>TM</v>
          </cell>
          <cell r="M317">
            <v>18500000</v>
          </cell>
          <cell r="N317">
            <v>18500000</v>
          </cell>
          <cell r="S317" t="str">
            <v/>
          </cell>
          <cell r="W317" t="str">
            <v>CTY</v>
          </cell>
          <cell r="X317">
            <v>3</v>
          </cell>
          <cell r="Y317" t="str">
            <v>Tiền mặt</v>
          </cell>
        </row>
        <row r="318">
          <cell r="B318">
            <v>223</v>
          </cell>
          <cell r="C318" t="str">
            <v/>
          </cell>
          <cell r="D318" t="str">
            <v/>
          </cell>
          <cell r="E318">
            <v>311</v>
          </cell>
          <cell r="F318" t="str">
            <v>PC</v>
          </cell>
          <cell r="G318" t="str">
            <v>PC122</v>
          </cell>
          <cell r="H318">
            <v>43539</v>
          </cell>
          <cell r="I318" t="str">
            <v>BQL36</v>
          </cell>
          <cell r="J318" t="str">
            <v>Nhâm Gia Quang</v>
          </cell>
          <cell r="K318" t="str">
            <v>TT lương T2 (phụ cấp) CT36A</v>
          </cell>
          <cell r="L318" t="str">
            <v>TM</v>
          </cell>
          <cell r="M318">
            <v>18500000</v>
          </cell>
          <cell r="N318">
            <v>18500000</v>
          </cell>
          <cell r="S318" t="str">
            <v/>
          </cell>
          <cell r="W318" t="str">
            <v>CTY</v>
          </cell>
          <cell r="X318">
            <v>3</v>
          </cell>
          <cell r="Y318" t="str">
            <v>Tiền mặt</v>
          </cell>
        </row>
        <row r="319">
          <cell r="B319">
            <v>224</v>
          </cell>
          <cell r="C319" t="str">
            <v/>
          </cell>
          <cell r="D319" t="str">
            <v/>
          </cell>
          <cell r="E319">
            <v>312</v>
          </cell>
          <cell r="F319" t="str">
            <v>PT</v>
          </cell>
          <cell r="G319" t="str">
            <v>PT98</v>
          </cell>
          <cell r="H319">
            <v>43539</v>
          </cell>
          <cell r="I319" t="str">
            <v>BQL36</v>
          </cell>
          <cell r="J319" t="str">
            <v>Đỗ Thị Sim</v>
          </cell>
          <cell r="K319" t="str">
            <v>Nộp tiền phí DV T2/2019 CT36B</v>
          </cell>
          <cell r="L319" t="str">
            <v>TM</v>
          </cell>
          <cell r="M319">
            <v>9000000</v>
          </cell>
          <cell r="N319">
            <v>9000000</v>
          </cell>
          <cell r="S319" t="str">
            <v/>
          </cell>
          <cell r="W319" t="str">
            <v>CT36</v>
          </cell>
          <cell r="X319">
            <v>3</v>
          </cell>
          <cell r="Y319" t="str">
            <v>Tiền mặt</v>
          </cell>
        </row>
        <row r="320">
          <cell r="B320">
            <v>225</v>
          </cell>
          <cell r="C320" t="str">
            <v/>
          </cell>
          <cell r="D320" t="str">
            <v/>
          </cell>
          <cell r="E320">
            <v>313</v>
          </cell>
          <cell r="F320" t="str">
            <v>PT</v>
          </cell>
          <cell r="G320" t="str">
            <v>PT99</v>
          </cell>
          <cell r="H320">
            <v>43539</v>
          </cell>
          <cell r="I320" t="str">
            <v>BQL36</v>
          </cell>
          <cell r="J320" t="str">
            <v>Đỗ Thị Sim</v>
          </cell>
          <cell r="K320" t="str">
            <v>Nộp Tiền Phí DV  T3/2019 Tòa Artemis</v>
          </cell>
          <cell r="L320" t="str">
            <v>TM</v>
          </cell>
          <cell r="M320">
            <v>10575000</v>
          </cell>
          <cell r="N320">
            <v>10575000</v>
          </cell>
          <cell r="S320" t="str">
            <v/>
          </cell>
          <cell r="W320" t="str">
            <v>Artemis</v>
          </cell>
          <cell r="X320">
            <v>3</v>
          </cell>
          <cell r="Y320" t="str">
            <v>Tiền mặt</v>
          </cell>
        </row>
        <row r="321">
          <cell r="B321">
            <v>226</v>
          </cell>
          <cell r="C321" t="str">
            <v/>
          </cell>
          <cell r="D321" t="str">
            <v/>
          </cell>
          <cell r="E321">
            <v>314</v>
          </cell>
          <cell r="F321" t="str">
            <v>PC</v>
          </cell>
          <cell r="G321" t="str">
            <v>PC123</v>
          </cell>
          <cell r="H321">
            <v>43539</v>
          </cell>
          <cell r="I321" t="str">
            <v>BQL36</v>
          </cell>
          <cell r="J321" t="str">
            <v>Đỗ Thị Sim</v>
          </cell>
          <cell r="K321" t="str">
            <v>Chi tiền Tân phong thu hộ tiền điện ACC Thăng Long Tòa Artemis</v>
          </cell>
          <cell r="L321" t="str">
            <v>TM</v>
          </cell>
          <cell r="M321">
            <v>37000000</v>
          </cell>
          <cell r="N321">
            <v>37000000</v>
          </cell>
          <cell r="S321" t="str">
            <v/>
          </cell>
          <cell r="W321" t="str">
            <v>Artemis</v>
          </cell>
          <cell r="X321">
            <v>3</v>
          </cell>
          <cell r="Y321" t="str">
            <v>Tiền mặt</v>
          </cell>
        </row>
        <row r="322">
          <cell r="B322">
            <v>227</v>
          </cell>
          <cell r="C322" t="str">
            <v/>
          </cell>
          <cell r="D322" t="str">
            <v/>
          </cell>
          <cell r="E322">
            <v>315</v>
          </cell>
          <cell r="F322" t="str">
            <v>PT</v>
          </cell>
          <cell r="G322" t="str">
            <v>PT100</v>
          </cell>
          <cell r="H322">
            <v>43540</v>
          </cell>
          <cell r="I322" t="str">
            <v>A2X2</v>
          </cell>
          <cell r="J322" t="str">
            <v>Nguyễn Thị Hà</v>
          </cell>
          <cell r="K322" t="str">
            <v>Nộp Tiền Phí DV  T3/2019 Tòa A2X2</v>
          </cell>
          <cell r="L322" t="str">
            <v>TM</v>
          </cell>
          <cell r="M322">
            <v>5238000</v>
          </cell>
          <cell r="N322">
            <v>5238000</v>
          </cell>
          <cell r="S322" t="str">
            <v/>
          </cell>
          <cell r="W322" t="str">
            <v>A2X2</v>
          </cell>
          <cell r="X322">
            <v>3</v>
          </cell>
          <cell r="Y322" t="str">
            <v>Tiền mặt</v>
          </cell>
        </row>
        <row r="323">
          <cell r="B323">
            <v>228</v>
          </cell>
          <cell r="C323" t="str">
            <v/>
          </cell>
          <cell r="D323" t="str">
            <v/>
          </cell>
          <cell r="E323">
            <v>316</v>
          </cell>
          <cell r="F323" t="str">
            <v>PT</v>
          </cell>
          <cell r="G323" t="str">
            <v>PT101</v>
          </cell>
          <cell r="H323">
            <v>43540</v>
          </cell>
          <cell r="I323" t="str">
            <v>A2X2</v>
          </cell>
          <cell r="J323" t="str">
            <v>Nguyễn Thị Hà</v>
          </cell>
          <cell r="K323" t="str">
            <v>Nộp Tiền truy thu Phí DV  T1+T2//2019 Tòa A2X2</v>
          </cell>
          <cell r="L323" t="str">
            <v>TM</v>
          </cell>
          <cell r="M323">
            <v>1437000</v>
          </cell>
          <cell r="N323">
            <v>1437000</v>
          </cell>
          <cell r="S323" t="str">
            <v/>
          </cell>
          <cell r="W323" t="str">
            <v>A2X2</v>
          </cell>
          <cell r="X323">
            <v>3</v>
          </cell>
          <cell r="Y323" t="str">
            <v>Tiền mặt</v>
          </cell>
        </row>
        <row r="324">
          <cell r="B324">
            <v>229</v>
          </cell>
          <cell r="C324" t="str">
            <v/>
          </cell>
          <cell r="D324" t="str">
            <v/>
          </cell>
          <cell r="E324">
            <v>317</v>
          </cell>
          <cell r="F324" t="str">
            <v>PC</v>
          </cell>
          <cell r="G324" t="str">
            <v>PC124</v>
          </cell>
          <cell r="H324">
            <v>43540</v>
          </cell>
          <cell r="I324" t="str">
            <v>A2X2</v>
          </cell>
          <cell r="J324" t="str">
            <v>Nguyễn Thị Hà</v>
          </cell>
          <cell r="K324" t="str">
            <v>TT tiền mua lễ trực tết A2X2,  tiền chi PCCC Thanh Xuân</v>
          </cell>
          <cell r="L324" t="str">
            <v>TM</v>
          </cell>
          <cell r="M324">
            <v>1275000</v>
          </cell>
          <cell r="N324">
            <v>1275000</v>
          </cell>
          <cell r="S324" t="str">
            <v/>
          </cell>
          <cell r="W324" t="str">
            <v>A2X2</v>
          </cell>
          <cell r="X324">
            <v>3</v>
          </cell>
          <cell r="Y324" t="str">
            <v>Tiền mặt</v>
          </cell>
        </row>
        <row r="325">
          <cell r="B325">
            <v>230</v>
          </cell>
          <cell r="C325" t="str">
            <v/>
          </cell>
          <cell r="D325" t="str">
            <v/>
          </cell>
          <cell r="E325">
            <v>318</v>
          </cell>
          <cell r="F325" t="str">
            <v>PC</v>
          </cell>
          <cell r="G325" t="str">
            <v>PC125</v>
          </cell>
          <cell r="H325">
            <v>43540</v>
          </cell>
          <cell r="I325" t="str">
            <v>BQL36</v>
          </cell>
          <cell r="J325" t="str">
            <v>Nhâm Gia Quang</v>
          </cell>
          <cell r="K325" t="str">
            <v>TT tiền men bể phốt</v>
          </cell>
          <cell r="L325" t="str">
            <v>TM</v>
          </cell>
          <cell r="M325">
            <v>5000000</v>
          </cell>
          <cell r="N325">
            <v>5000000</v>
          </cell>
          <cell r="S325" t="str">
            <v/>
          </cell>
          <cell r="W325" t="str">
            <v>CTY</v>
          </cell>
          <cell r="X325">
            <v>3</v>
          </cell>
          <cell r="Y325" t="str">
            <v>Tiền mặt</v>
          </cell>
        </row>
        <row r="326">
          <cell r="B326" t="str">
            <v/>
          </cell>
          <cell r="C326" t="str">
            <v/>
          </cell>
          <cell r="D326" t="str">
            <v/>
          </cell>
          <cell r="E326">
            <v>319</v>
          </cell>
          <cell r="F326" t="str">
            <v>PT</v>
          </cell>
          <cell r="G326" t="str">
            <v>PTNB65</v>
          </cell>
          <cell r="H326">
            <v>43525</v>
          </cell>
          <cell r="I326" t="str">
            <v>ngoài</v>
          </cell>
          <cell r="J326" t="str">
            <v>Vũ Việt Hoàng</v>
          </cell>
          <cell r="K326" t="str">
            <v>Thu tiền phí gửi xe T3/2019</v>
          </cell>
          <cell r="L326" t="str">
            <v>NB</v>
          </cell>
          <cell r="M326">
            <v>80000</v>
          </cell>
          <cell r="Q326">
            <v>80000</v>
          </cell>
          <cell r="R326" t="str">
            <v>XMA</v>
          </cell>
          <cell r="S326" t="str">
            <v>Xe máy</v>
          </cell>
          <cell r="U326" t="str">
            <v>TMA0610</v>
          </cell>
          <cell r="V326" t="str">
            <v>34B4-067,54</v>
          </cell>
          <cell r="W326" t="str">
            <v>CT36</v>
          </cell>
          <cell r="X326">
            <v>3</v>
          </cell>
          <cell r="Y326" t="str">
            <v>Nội bộ</v>
          </cell>
        </row>
        <row r="327">
          <cell r="B327" t="str">
            <v/>
          </cell>
          <cell r="C327" t="str">
            <v/>
          </cell>
          <cell r="D327" t="str">
            <v/>
          </cell>
          <cell r="E327">
            <v>320</v>
          </cell>
          <cell r="F327" t="str">
            <v>PT</v>
          </cell>
          <cell r="G327" t="str">
            <v>PTNB66</v>
          </cell>
          <cell r="H327">
            <v>43525</v>
          </cell>
          <cell r="I327" t="str">
            <v>ngoài</v>
          </cell>
          <cell r="J327" t="str">
            <v>Phạm Kim Tuyến</v>
          </cell>
          <cell r="K327" t="str">
            <v>Thu tiền phí gửi xe T3/2019</v>
          </cell>
          <cell r="L327" t="str">
            <v>NB</v>
          </cell>
          <cell r="M327">
            <v>160000</v>
          </cell>
          <cell r="Q327">
            <v>160000</v>
          </cell>
          <cell r="R327" t="str">
            <v>XMA</v>
          </cell>
          <cell r="S327" t="str">
            <v>Xe máy</v>
          </cell>
          <cell r="U327" t="str">
            <v>TMA-1038 ,TMA-1004</v>
          </cell>
          <cell r="V327" t="str">
            <v>29MD-31081, 98D2-150,75</v>
          </cell>
          <cell r="W327" t="str">
            <v>CT36</v>
          </cell>
          <cell r="X327">
            <v>3</v>
          </cell>
          <cell r="Y327" t="str">
            <v>Nội bộ</v>
          </cell>
        </row>
        <row r="328">
          <cell r="B328" t="str">
            <v/>
          </cell>
          <cell r="C328" t="str">
            <v/>
          </cell>
          <cell r="D328" t="str">
            <v/>
          </cell>
          <cell r="E328">
            <v>321</v>
          </cell>
          <cell r="F328" t="str">
            <v>PT</v>
          </cell>
          <cell r="G328" t="str">
            <v>PTNB67</v>
          </cell>
          <cell r="H328">
            <v>43525</v>
          </cell>
          <cell r="I328">
            <v>1605</v>
          </cell>
          <cell r="J328" t="str">
            <v>Vũ Trà My</v>
          </cell>
          <cell r="K328" t="str">
            <v>Thu tiền làm lại thẻ từ xe máy</v>
          </cell>
          <cell r="L328" t="str">
            <v>NB</v>
          </cell>
          <cell r="M328">
            <v>100000</v>
          </cell>
          <cell r="O328">
            <v>100000</v>
          </cell>
          <cell r="R328" t="str">
            <v>XMA</v>
          </cell>
          <cell r="S328" t="str">
            <v>Xe máy</v>
          </cell>
          <cell r="U328" t="str">
            <v>A-XMTB0955</v>
          </cell>
          <cell r="V328" t="str">
            <v>29G1-178,88</v>
          </cell>
          <cell r="W328" t="str">
            <v>CT36</v>
          </cell>
          <cell r="X328">
            <v>3</v>
          </cell>
          <cell r="Y328" t="str">
            <v>Nội bộ</v>
          </cell>
        </row>
        <row r="329">
          <cell r="B329" t="str">
            <v/>
          </cell>
          <cell r="C329" t="str">
            <v/>
          </cell>
          <cell r="D329" t="str">
            <v/>
          </cell>
          <cell r="E329">
            <v>322</v>
          </cell>
          <cell r="F329" t="str">
            <v>PT</v>
          </cell>
          <cell r="G329" t="str">
            <v>PTNB68</v>
          </cell>
          <cell r="H329">
            <v>43525</v>
          </cell>
          <cell r="I329" t="str">
            <v>ngoài</v>
          </cell>
          <cell r="J329" t="str">
            <v>Đặng Thu Hằng</v>
          </cell>
          <cell r="K329" t="str">
            <v>Thu tiền phí gửi xe T3/2019</v>
          </cell>
          <cell r="L329" t="str">
            <v>NB</v>
          </cell>
          <cell r="M329">
            <v>80000</v>
          </cell>
          <cell r="Q329">
            <v>80000</v>
          </cell>
          <cell r="R329" t="str">
            <v>XMA</v>
          </cell>
          <cell r="S329" t="str">
            <v>Xe máy</v>
          </cell>
          <cell r="U329" t="str">
            <v>TMA-0894</v>
          </cell>
          <cell r="V329" t="str">
            <v>29D1-86302</v>
          </cell>
          <cell r="W329" t="str">
            <v>CT36</v>
          </cell>
          <cell r="X329">
            <v>3</v>
          </cell>
          <cell r="Y329" t="str">
            <v>Nội bộ</v>
          </cell>
        </row>
        <row r="330">
          <cell r="B330" t="str">
            <v/>
          </cell>
          <cell r="C330" t="str">
            <v/>
          </cell>
          <cell r="D330" t="str">
            <v/>
          </cell>
          <cell r="E330">
            <v>323</v>
          </cell>
          <cell r="F330" t="str">
            <v>PT</v>
          </cell>
          <cell r="G330" t="str">
            <v>PTNB69</v>
          </cell>
          <cell r="H330">
            <v>43525</v>
          </cell>
          <cell r="I330" t="str">
            <v>ngoài</v>
          </cell>
          <cell r="J330" t="str">
            <v>Cao Đức Dương</v>
          </cell>
          <cell r="K330" t="str">
            <v>Thu tiền phí gửi xe T3/2019</v>
          </cell>
          <cell r="L330" t="str">
            <v>NB</v>
          </cell>
          <cell r="M330">
            <v>80000</v>
          </cell>
          <cell r="Q330">
            <v>80000</v>
          </cell>
          <cell r="R330" t="str">
            <v>XMA</v>
          </cell>
          <cell r="S330" t="str">
            <v>Xe máy</v>
          </cell>
          <cell r="U330" t="str">
            <v>TMA-0565</v>
          </cell>
          <cell r="V330" t="str">
            <v>34D1-06935</v>
          </cell>
          <cell r="W330" t="str">
            <v>CT36</v>
          </cell>
          <cell r="X330">
            <v>3</v>
          </cell>
          <cell r="Y330" t="str">
            <v>Nội bộ</v>
          </cell>
        </row>
        <row r="331">
          <cell r="B331" t="str">
            <v/>
          </cell>
          <cell r="C331" t="str">
            <v/>
          </cell>
          <cell r="D331" t="str">
            <v/>
          </cell>
          <cell r="E331">
            <v>324</v>
          </cell>
          <cell r="F331" t="str">
            <v>PT</v>
          </cell>
          <cell r="G331" t="str">
            <v>PTNB70</v>
          </cell>
          <cell r="H331">
            <v>43527</v>
          </cell>
          <cell r="I331">
            <v>609</v>
          </cell>
          <cell r="J331" t="str">
            <v>Phạm Hồng Thương</v>
          </cell>
          <cell r="K331" t="str">
            <v>Thu tiền thẻ từ Thang máy</v>
          </cell>
          <cell r="L331" t="str">
            <v>NB</v>
          </cell>
          <cell r="M331">
            <v>50000</v>
          </cell>
          <cell r="O331">
            <v>50000</v>
          </cell>
          <cell r="R331" t="str">
            <v>TMA</v>
          </cell>
          <cell r="S331" t="str">
            <v>Thang máy</v>
          </cell>
          <cell r="U331" t="str">
            <v>TMA1081</v>
          </cell>
          <cell r="W331" t="str">
            <v>CT36</v>
          </cell>
          <cell r="X331">
            <v>3</v>
          </cell>
          <cell r="Y331" t="str">
            <v>Nội bộ</v>
          </cell>
        </row>
        <row r="332">
          <cell r="B332" t="str">
            <v/>
          </cell>
          <cell r="C332" t="str">
            <v/>
          </cell>
          <cell r="D332" t="str">
            <v/>
          </cell>
          <cell r="E332">
            <v>325</v>
          </cell>
          <cell r="F332" t="str">
            <v>PT</v>
          </cell>
          <cell r="G332" t="str">
            <v>PTNB71</v>
          </cell>
          <cell r="H332">
            <v>43527</v>
          </cell>
          <cell r="I332">
            <v>2404</v>
          </cell>
          <cell r="J332" t="str">
            <v>Trương Thùy Trang</v>
          </cell>
          <cell r="K332" t="str">
            <v>Thu tiền thẻ từ Thang máy</v>
          </cell>
          <cell r="L332" t="str">
            <v>NB</v>
          </cell>
          <cell r="M332">
            <v>150000</v>
          </cell>
          <cell r="O332">
            <v>150000</v>
          </cell>
          <cell r="R332" t="str">
            <v>TMA</v>
          </cell>
          <cell r="S332" t="str">
            <v>Thang máy</v>
          </cell>
          <cell r="U332" t="str">
            <v>TMA-1082, TMA-1083, TMA-1084</v>
          </cell>
          <cell r="W332" t="str">
            <v>CT36</v>
          </cell>
          <cell r="X332">
            <v>3</v>
          </cell>
          <cell r="Y332" t="str">
            <v>Nội bộ</v>
          </cell>
        </row>
        <row r="333">
          <cell r="B333" t="str">
            <v/>
          </cell>
          <cell r="C333" t="str">
            <v/>
          </cell>
          <cell r="D333" t="str">
            <v/>
          </cell>
          <cell r="E333">
            <v>326</v>
          </cell>
          <cell r="F333" t="str">
            <v>PT</v>
          </cell>
          <cell r="G333" t="str">
            <v>PTNB72</v>
          </cell>
          <cell r="H333">
            <v>43527</v>
          </cell>
          <cell r="I333" t="str">
            <v>ngoài</v>
          </cell>
          <cell r="J333" t="str">
            <v>Nguyễn Quang Minh</v>
          </cell>
          <cell r="K333" t="str">
            <v>Thu tiền phí gửi xe T3/2019</v>
          </cell>
          <cell r="L333" t="str">
            <v>NB</v>
          </cell>
          <cell r="M333">
            <v>80000</v>
          </cell>
          <cell r="Q333">
            <v>80000</v>
          </cell>
          <cell r="R333" t="str">
            <v>XMA</v>
          </cell>
          <cell r="S333" t="str">
            <v>Xe máy</v>
          </cell>
          <cell r="U333" t="str">
            <v>TMA-0959</v>
          </cell>
          <cell r="V333" t="str">
            <v>34D1-36866</v>
          </cell>
          <cell r="W333" t="str">
            <v>CT36</v>
          </cell>
          <cell r="X333">
            <v>3</v>
          </cell>
          <cell r="Y333" t="str">
            <v>Nội bộ</v>
          </cell>
        </row>
        <row r="334">
          <cell r="B334" t="str">
            <v/>
          </cell>
          <cell r="C334">
            <v>28</v>
          </cell>
          <cell r="D334" t="str">
            <v>DC</v>
          </cell>
          <cell r="E334">
            <v>327</v>
          </cell>
          <cell r="F334" t="str">
            <v>PT</v>
          </cell>
          <cell r="G334" t="str">
            <v>PTNB73</v>
          </cell>
          <cell r="H334">
            <v>43527</v>
          </cell>
          <cell r="I334">
            <v>809</v>
          </cell>
          <cell r="J334" t="str">
            <v>Nguyễn Vũ Lâm</v>
          </cell>
          <cell r="K334" t="str">
            <v>Thu tiền thẻ từ +DC</v>
          </cell>
          <cell r="L334" t="str">
            <v>NB</v>
          </cell>
          <cell r="M334">
            <v>150000</v>
          </cell>
          <cell r="O334">
            <v>50000</v>
          </cell>
          <cell r="P334">
            <v>100000</v>
          </cell>
          <cell r="R334" t="str">
            <v>XMA</v>
          </cell>
          <cell r="S334" t="str">
            <v>Xe máy</v>
          </cell>
          <cell r="U334" t="str">
            <v>TMA-1089</v>
          </cell>
          <cell r="V334" t="str">
            <v>19B1-044,21</v>
          </cell>
          <cell r="W334" t="str">
            <v>CT36</v>
          </cell>
          <cell r="X334">
            <v>3</v>
          </cell>
          <cell r="Y334" t="str">
            <v>Nội bộ</v>
          </cell>
        </row>
        <row r="335">
          <cell r="B335" t="str">
            <v/>
          </cell>
          <cell r="C335">
            <v>29</v>
          </cell>
          <cell r="D335" t="str">
            <v>DC</v>
          </cell>
          <cell r="E335">
            <v>328</v>
          </cell>
          <cell r="F335" t="str">
            <v>PT</v>
          </cell>
          <cell r="G335" t="str">
            <v>PTNB74</v>
          </cell>
          <cell r="H335">
            <v>43528</v>
          </cell>
          <cell r="I335">
            <v>1208</v>
          </cell>
          <cell r="J335" t="str">
            <v>Phan Thị Thùy Trang</v>
          </cell>
          <cell r="K335" t="str">
            <v>Thu tiền thẻ từ +DC</v>
          </cell>
          <cell r="L335" t="str">
            <v>NB</v>
          </cell>
          <cell r="M335">
            <v>150000</v>
          </cell>
          <cell r="O335">
            <v>50000</v>
          </cell>
          <cell r="P335">
            <v>100000</v>
          </cell>
          <cell r="R335" t="str">
            <v>XMA</v>
          </cell>
          <cell r="S335" t="str">
            <v>Xe máy</v>
          </cell>
          <cell r="U335" t="str">
            <v>TMA-1086</v>
          </cell>
          <cell r="V335" t="str">
            <v>29H1-232,63</v>
          </cell>
          <cell r="W335" t="str">
            <v>CT36</v>
          </cell>
          <cell r="X335">
            <v>3</v>
          </cell>
          <cell r="Y335" t="str">
            <v>Nội bộ</v>
          </cell>
        </row>
        <row r="336">
          <cell r="B336" t="str">
            <v/>
          </cell>
          <cell r="C336">
            <v>30</v>
          </cell>
          <cell r="D336" t="str">
            <v>DC</v>
          </cell>
          <cell r="E336">
            <v>329</v>
          </cell>
          <cell r="F336" t="str">
            <v>PT</v>
          </cell>
          <cell r="G336" t="str">
            <v>PTNB75</v>
          </cell>
          <cell r="H336">
            <v>43528</v>
          </cell>
          <cell r="I336">
            <v>809</v>
          </cell>
          <cell r="J336" t="str">
            <v>Nguyễn Văn Tài</v>
          </cell>
          <cell r="K336" t="str">
            <v>Thu tiền thẻ từ +DC+ phí  gửi xe T3/2019</v>
          </cell>
          <cell r="L336" t="str">
            <v>NB</v>
          </cell>
          <cell r="M336">
            <v>460000</v>
          </cell>
          <cell r="O336">
            <v>100000</v>
          </cell>
          <cell r="P336">
            <v>200000</v>
          </cell>
          <cell r="Q336">
            <v>160000</v>
          </cell>
          <cell r="R336" t="str">
            <v>XMA</v>
          </cell>
          <cell r="S336" t="str">
            <v>Xe máy</v>
          </cell>
          <cell r="U336" t="str">
            <v>TMA-1087, TMA-1088</v>
          </cell>
          <cell r="V336" t="str">
            <v>99F1-0415, 29D2-198,91</v>
          </cell>
          <cell r="W336" t="str">
            <v>CT36</v>
          </cell>
          <cell r="X336">
            <v>3</v>
          </cell>
          <cell r="Y336" t="str">
            <v>Nội bộ</v>
          </cell>
        </row>
        <row r="337">
          <cell r="B337" t="str">
            <v/>
          </cell>
          <cell r="C337" t="str">
            <v/>
          </cell>
          <cell r="D337" t="str">
            <v/>
          </cell>
          <cell r="E337">
            <v>330</v>
          </cell>
          <cell r="F337" t="str">
            <v>PT</v>
          </cell>
          <cell r="G337" t="str">
            <v>PTNB76</v>
          </cell>
          <cell r="H337">
            <v>43529</v>
          </cell>
          <cell r="J337" t="str">
            <v>Đỗ Thị Hoa</v>
          </cell>
          <cell r="K337" t="str">
            <v>Thu tiền phí gửi xe T3/2019</v>
          </cell>
          <cell r="L337" t="str">
            <v>NB</v>
          </cell>
          <cell r="M337">
            <v>80000</v>
          </cell>
          <cell r="Q337">
            <v>80000</v>
          </cell>
          <cell r="R337" t="str">
            <v>XMA</v>
          </cell>
          <cell r="S337" t="str">
            <v>Xe máy</v>
          </cell>
          <cell r="V337" t="str">
            <v>29Y8-5223</v>
          </cell>
          <cell r="W337" t="str">
            <v>CT36</v>
          </cell>
          <cell r="X337">
            <v>3</v>
          </cell>
          <cell r="Y337" t="str">
            <v>Nội bộ</v>
          </cell>
        </row>
        <row r="338">
          <cell r="B338" t="str">
            <v/>
          </cell>
          <cell r="C338" t="str">
            <v/>
          </cell>
          <cell r="D338" t="str">
            <v/>
          </cell>
          <cell r="E338">
            <v>331</v>
          </cell>
          <cell r="F338" t="str">
            <v>PT</v>
          </cell>
          <cell r="G338" t="str">
            <v>PTNB77</v>
          </cell>
          <cell r="H338">
            <v>43529</v>
          </cell>
          <cell r="I338" t="str">
            <v>ngoài</v>
          </cell>
          <cell r="J338" t="str">
            <v>Nguyễn Văn Nam</v>
          </cell>
          <cell r="K338" t="str">
            <v>Thu tiền phí gửi xe T3/2019</v>
          </cell>
          <cell r="L338" t="str">
            <v>NB</v>
          </cell>
          <cell r="M338">
            <v>80000</v>
          </cell>
          <cell r="Q338">
            <v>80000</v>
          </cell>
          <cell r="R338" t="str">
            <v>XMA</v>
          </cell>
          <cell r="S338" t="str">
            <v>Xe máy</v>
          </cell>
          <cell r="U338" t="str">
            <v>TMA0983</v>
          </cell>
          <cell r="V338" t="str">
            <v>34B3-20452</v>
          </cell>
          <cell r="W338" t="str">
            <v>CT36</v>
          </cell>
          <cell r="X338">
            <v>3</v>
          </cell>
          <cell r="Y338" t="str">
            <v>Nội bộ</v>
          </cell>
        </row>
        <row r="339">
          <cell r="B339" t="str">
            <v/>
          </cell>
          <cell r="C339" t="str">
            <v/>
          </cell>
          <cell r="D339" t="str">
            <v/>
          </cell>
          <cell r="E339">
            <v>332</v>
          </cell>
          <cell r="F339" t="str">
            <v>PT</v>
          </cell>
          <cell r="G339" t="str">
            <v>PTNB78</v>
          </cell>
          <cell r="H339">
            <v>43529</v>
          </cell>
          <cell r="I339" t="str">
            <v>Ngoài</v>
          </cell>
          <cell r="J339" t="str">
            <v xml:space="preserve">Cao Văn Hảo </v>
          </cell>
          <cell r="K339" t="str">
            <v>Thu tiền phí gửi xe T3/2019</v>
          </cell>
          <cell r="L339" t="str">
            <v>NB</v>
          </cell>
          <cell r="M339">
            <v>0</v>
          </cell>
          <cell r="R339" t="str">
            <v>XMA</v>
          </cell>
          <cell r="S339" t="str">
            <v>Xe máy</v>
          </cell>
          <cell r="U339" t="str">
            <v>TMA0588</v>
          </cell>
          <cell r="V339" t="str">
            <v>29N3-4632</v>
          </cell>
          <cell r="W339" t="str">
            <v>CT36</v>
          </cell>
          <cell r="X339">
            <v>3</v>
          </cell>
          <cell r="Y339" t="str">
            <v>Nội bộ</v>
          </cell>
        </row>
        <row r="340">
          <cell r="B340" t="str">
            <v/>
          </cell>
          <cell r="C340">
            <v>31</v>
          </cell>
          <cell r="D340" t="str">
            <v>DC</v>
          </cell>
          <cell r="E340">
            <v>333</v>
          </cell>
          <cell r="F340" t="str">
            <v>PT</v>
          </cell>
          <cell r="G340" t="str">
            <v>PTNB79</v>
          </cell>
          <cell r="H340">
            <v>43529</v>
          </cell>
          <cell r="I340">
            <v>2110</v>
          </cell>
          <cell r="J340" t="str">
            <v>Lê Duy Phương</v>
          </cell>
          <cell r="K340" t="str">
            <v>Thu tiền thẻ từ +DC</v>
          </cell>
          <cell r="L340" t="str">
            <v>NB</v>
          </cell>
          <cell r="M340">
            <v>750000</v>
          </cell>
          <cell r="O340">
            <v>250000</v>
          </cell>
          <cell r="P340">
            <v>500000</v>
          </cell>
          <cell r="R340" t="str">
            <v>XMA</v>
          </cell>
          <cell r="S340" t="str">
            <v>Xe máy</v>
          </cell>
          <cell r="U340" t="str">
            <v>TMA1089,TMA1090,TMA1091, TMA1092,TMA1093</v>
          </cell>
          <cell r="W340" t="str">
            <v>CT36</v>
          </cell>
          <cell r="X340">
            <v>3</v>
          </cell>
          <cell r="Y340" t="str">
            <v>Nội bộ</v>
          </cell>
        </row>
        <row r="341">
          <cell r="B341" t="str">
            <v/>
          </cell>
          <cell r="C341" t="str">
            <v/>
          </cell>
          <cell r="D341" t="str">
            <v/>
          </cell>
          <cell r="E341">
            <v>334</v>
          </cell>
          <cell r="F341" t="str">
            <v>PT</v>
          </cell>
          <cell r="G341" t="str">
            <v>PTNB80</v>
          </cell>
          <cell r="H341">
            <v>43529</v>
          </cell>
          <cell r="I341" t="str">
            <v>Shop 11</v>
          </cell>
          <cell r="J341" t="str">
            <v>Hoàng Viết Cường</v>
          </cell>
          <cell r="K341" t="str">
            <v>Thu tiền phí gửi xe T3/2019</v>
          </cell>
          <cell r="L341" t="str">
            <v>NB</v>
          </cell>
          <cell r="M341">
            <v>80000</v>
          </cell>
          <cell r="Q341">
            <v>80000</v>
          </cell>
          <cell r="R341" t="str">
            <v>XMA</v>
          </cell>
          <cell r="S341" t="str">
            <v>Xe máy</v>
          </cell>
          <cell r="U341" t="str">
            <v>TMA0607</v>
          </cell>
          <cell r="V341" t="str">
            <v>20F8-4256</v>
          </cell>
          <cell r="W341" t="str">
            <v>CT36</v>
          </cell>
          <cell r="X341">
            <v>3</v>
          </cell>
          <cell r="Y341" t="str">
            <v>Nội bộ</v>
          </cell>
        </row>
        <row r="342">
          <cell r="B342" t="str">
            <v/>
          </cell>
          <cell r="C342">
            <v>32</v>
          </cell>
          <cell r="D342" t="str">
            <v>DC</v>
          </cell>
          <cell r="E342">
            <v>335</v>
          </cell>
          <cell r="F342" t="str">
            <v>PT</v>
          </cell>
          <cell r="G342" t="str">
            <v>PTNB81</v>
          </cell>
          <cell r="H342">
            <v>43530</v>
          </cell>
          <cell r="I342">
            <v>2302</v>
          </cell>
          <cell r="J342" t="str">
            <v>Nguyễn Thị Lan</v>
          </cell>
          <cell r="K342" t="str">
            <v>Thu tiền thẻ từ +DC</v>
          </cell>
          <cell r="L342" t="str">
            <v>NB</v>
          </cell>
          <cell r="M342">
            <v>150000</v>
          </cell>
          <cell r="O342">
            <v>50000</v>
          </cell>
          <cell r="P342">
            <v>100000</v>
          </cell>
          <cell r="R342" t="str">
            <v>XMA</v>
          </cell>
          <cell r="S342" t="str">
            <v>Xe máy</v>
          </cell>
          <cell r="W342" t="str">
            <v>CT36</v>
          </cell>
          <cell r="X342">
            <v>3</v>
          </cell>
          <cell r="Y342" t="str">
            <v>Nội bộ</v>
          </cell>
        </row>
        <row r="343">
          <cell r="B343" t="str">
            <v/>
          </cell>
          <cell r="C343" t="str">
            <v/>
          </cell>
          <cell r="D343" t="str">
            <v/>
          </cell>
          <cell r="E343">
            <v>336</v>
          </cell>
          <cell r="F343" t="str">
            <v>PT</v>
          </cell>
          <cell r="G343" t="str">
            <v>PTNB82</v>
          </cell>
          <cell r="H343">
            <v>43530</v>
          </cell>
          <cell r="I343">
            <v>1604</v>
          </cell>
          <cell r="J343" t="str">
            <v>Lê Hữu Thông</v>
          </cell>
          <cell r="K343" t="str">
            <v>Thu tiền thẻ từ Thang máy</v>
          </cell>
          <cell r="L343" t="str">
            <v>NB</v>
          </cell>
          <cell r="M343">
            <v>80000</v>
          </cell>
          <cell r="Q343">
            <v>80000</v>
          </cell>
          <cell r="R343" t="str">
            <v>TMA</v>
          </cell>
          <cell r="S343" t="str">
            <v>Thang máy</v>
          </cell>
          <cell r="U343" t="str">
            <v>TMA 1094</v>
          </cell>
          <cell r="W343" t="str">
            <v>CT36</v>
          </cell>
          <cell r="X343">
            <v>3</v>
          </cell>
          <cell r="Y343" t="str">
            <v>Nội bộ</v>
          </cell>
        </row>
        <row r="344">
          <cell r="B344" t="str">
            <v/>
          </cell>
          <cell r="C344" t="str">
            <v/>
          </cell>
          <cell r="D344" t="str">
            <v/>
          </cell>
          <cell r="E344">
            <v>337</v>
          </cell>
          <cell r="F344" t="str">
            <v>PT</v>
          </cell>
          <cell r="G344" t="str">
            <v>PTNB83</v>
          </cell>
          <cell r="H344">
            <v>43530</v>
          </cell>
          <cell r="I344">
            <v>2408</v>
          </cell>
          <cell r="J344" t="str">
            <v>Ngô Hoàng Việt</v>
          </cell>
          <cell r="K344" t="str">
            <v>Thu tiền thẻ từ +phí gửi xe T3/2019</v>
          </cell>
          <cell r="L344" t="str">
            <v>NB</v>
          </cell>
          <cell r="M344">
            <v>130000</v>
          </cell>
          <cell r="O344">
            <v>50000</v>
          </cell>
          <cell r="Q344">
            <v>80000</v>
          </cell>
          <cell r="R344" t="str">
            <v>XMA</v>
          </cell>
          <cell r="S344" t="str">
            <v>Xe máy</v>
          </cell>
          <cell r="U344" t="str">
            <v>TMA-1096</v>
          </cell>
          <cell r="V344" t="str">
            <v>29H2-037,13</v>
          </cell>
          <cell r="W344" t="str">
            <v>CT36</v>
          </cell>
          <cell r="X344">
            <v>3</v>
          </cell>
          <cell r="Y344" t="str">
            <v>Nội bộ</v>
          </cell>
        </row>
        <row r="345">
          <cell r="B345" t="str">
            <v/>
          </cell>
          <cell r="C345">
            <v>33</v>
          </cell>
          <cell r="D345" t="str">
            <v>DC</v>
          </cell>
          <cell r="E345">
            <v>338</v>
          </cell>
          <cell r="F345" t="str">
            <v>PT</v>
          </cell>
          <cell r="G345" t="str">
            <v>PTNB84</v>
          </cell>
          <cell r="H345">
            <v>43530</v>
          </cell>
          <cell r="I345">
            <v>1405</v>
          </cell>
          <cell r="J345" t="str">
            <v>Lê Thị Quyên</v>
          </cell>
          <cell r="K345" t="str">
            <v>Thu tiền thẻ từ +DC+ phí  gửi xe T3/2019</v>
          </cell>
          <cell r="L345" t="str">
            <v>NB</v>
          </cell>
          <cell r="M345">
            <v>230000</v>
          </cell>
          <cell r="O345">
            <v>50000</v>
          </cell>
          <cell r="P345">
            <v>100000</v>
          </cell>
          <cell r="Q345">
            <v>80000</v>
          </cell>
          <cell r="S345" t="str">
            <v/>
          </cell>
          <cell r="X345">
            <v>3</v>
          </cell>
          <cell r="Y345" t="str">
            <v>Nội bộ</v>
          </cell>
        </row>
        <row r="346">
          <cell r="B346" t="str">
            <v/>
          </cell>
          <cell r="C346" t="str">
            <v/>
          </cell>
          <cell r="D346" t="str">
            <v/>
          </cell>
          <cell r="E346">
            <v>339</v>
          </cell>
          <cell r="F346" t="str">
            <v>PT</v>
          </cell>
          <cell r="G346" t="str">
            <v>PTNB85</v>
          </cell>
          <cell r="H346">
            <v>43530</v>
          </cell>
          <cell r="I346">
            <v>1801</v>
          </cell>
          <cell r="J346" t="str">
            <v>Trần Đức Thắng</v>
          </cell>
          <cell r="K346" t="str">
            <v>Thu tiền phí gửi xe T3/2019</v>
          </cell>
          <cell r="L346" t="str">
            <v>NB</v>
          </cell>
          <cell r="M346">
            <v>80000</v>
          </cell>
          <cell r="Q346">
            <v>80000</v>
          </cell>
          <cell r="R346" t="str">
            <v>XMA</v>
          </cell>
          <cell r="S346" t="str">
            <v>Xe máy</v>
          </cell>
          <cell r="U346" t="str">
            <v>TMA0819</v>
          </cell>
          <cell r="V346" t="str">
            <v>37B-798,33</v>
          </cell>
          <cell r="W346" t="str">
            <v>CT36</v>
          </cell>
          <cell r="X346">
            <v>3</v>
          </cell>
          <cell r="Y346" t="str">
            <v>Nội bộ</v>
          </cell>
        </row>
        <row r="347">
          <cell r="B347" t="str">
            <v/>
          </cell>
          <cell r="C347" t="str">
            <v/>
          </cell>
          <cell r="D347" t="str">
            <v/>
          </cell>
          <cell r="E347">
            <v>340</v>
          </cell>
          <cell r="F347" t="str">
            <v>PT</v>
          </cell>
          <cell r="G347" t="str">
            <v>PTNB86</v>
          </cell>
          <cell r="H347">
            <v>43530</v>
          </cell>
          <cell r="I347">
            <v>1103</v>
          </cell>
          <cell r="J347" t="str">
            <v>Nguyễn Quốc Hưng</v>
          </cell>
          <cell r="K347" t="str">
            <v>Thu tiền phí gửi xe T3/2019</v>
          </cell>
          <cell r="L347" t="str">
            <v>NB</v>
          </cell>
          <cell r="M347">
            <v>80000</v>
          </cell>
          <cell r="Q347">
            <v>80000</v>
          </cell>
          <cell r="R347" t="str">
            <v>XMA</v>
          </cell>
          <cell r="S347" t="str">
            <v>Xe máy</v>
          </cell>
          <cell r="W347" t="str">
            <v>CT36</v>
          </cell>
          <cell r="X347">
            <v>3</v>
          </cell>
          <cell r="Y347" t="str">
            <v>Nội bộ</v>
          </cell>
        </row>
        <row r="348">
          <cell r="B348" t="str">
            <v/>
          </cell>
          <cell r="C348" t="str">
            <v/>
          </cell>
          <cell r="D348" t="str">
            <v/>
          </cell>
          <cell r="E348">
            <v>341</v>
          </cell>
          <cell r="F348" t="str">
            <v>PT</v>
          </cell>
          <cell r="G348" t="str">
            <v>PTNB87</v>
          </cell>
          <cell r="H348">
            <v>43530</v>
          </cell>
          <cell r="I348">
            <v>1801</v>
          </cell>
          <cell r="J348" t="str">
            <v>Trần Đức Thắng</v>
          </cell>
          <cell r="K348" t="str">
            <v>Thu tiền thẻ từ Xe máy</v>
          </cell>
          <cell r="L348" t="str">
            <v>NB</v>
          </cell>
          <cell r="M348">
            <v>50000</v>
          </cell>
          <cell r="O348">
            <v>50000</v>
          </cell>
          <cell r="R348" t="str">
            <v>XMA</v>
          </cell>
          <cell r="S348" t="str">
            <v>Xe máy</v>
          </cell>
          <cell r="U348" t="str">
            <v>TMA0198</v>
          </cell>
          <cell r="V348" t="str">
            <v>37B2-798,33</v>
          </cell>
          <cell r="W348" t="str">
            <v>CT36</v>
          </cell>
          <cell r="X348">
            <v>3</v>
          </cell>
          <cell r="Y348" t="str">
            <v>Nội bộ</v>
          </cell>
        </row>
        <row r="349">
          <cell r="B349" t="str">
            <v/>
          </cell>
          <cell r="C349">
            <v>34</v>
          </cell>
          <cell r="D349" t="str">
            <v>DC</v>
          </cell>
          <cell r="E349">
            <v>342</v>
          </cell>
          <cell r="F349" t="str">
            <v>PT</v>
          </cell>
          <cell r="G349" t="str">
            <v>PTNB88</v>
          </cell>
          <cell r="H349">
            <v>43531</v>
          </cell>
          <cell r="I349" t="str">
            <v>ngoài</v>
          </cell>
          <cell r="J349" t="str">
            <v>Lữ Trọng Trường</v>
          </cell>
          <cell r="K349" t="str">
            <v>Thu tiền thẻ từ +DC+ phí  gửi xe T3/2019</v>
          </cell>
          <cell r="L349" t="str">
            <v>NB</v>
          </cell>
          <cell r="M349">
            <v>230000</v>
          </cell>
          <cell r="O349">
            <v>50000</v>
          </cell>
          <cell r="P349">
            <v>100000</v>
          </cell>
          <cell r="Q349">
            <v>80000</v>
          </cell>
          <cell r="R349" t="str">
            <v>XMA</v>
          </cell>
          <cell r="S349" t="str">
            <v>Xe máy</v>
          </cell>
          <cell r="U349" t="str">
            <v>TMA1099</v>
          </cell>
          <cell r="V349" t="str">
            <v>29G1-257,84</v>
          </cell>
          <cell r="W349" t="str">
            <v>CT36</v>
          </cell>
          <cell r="X349">
            <v>3</v>
          </cell>
          <cell r="Y349" t="str">
            <v>Nội bộ</v>
          </cell>
        </row>
        <row r="350">
          <cell r="B350" t="str">
            <v/>
          </cell>
          <cell r="C350" t="str">
            <v/>
          </cell>
          <cell r="D350" t="str">
            <v/>
          </cell>
          <cell r="E350">
            <v>343</v>
          </cell>
          <cell r="F350" t="str">
            <v>PT</v>
          </cell>
          <cell r="G350" t="str">
            <v>PTNB89</v>
          </cell>
          <cell r="H350">
            <v>43531</v>
          </cell>
          <cell r="I350">
            <v>2403</v>
          </cell>
          <cell r="J350" t="str">
            <v>Đỗ Hoàng Dương</v>
          </cell>
          <cell r="K350" t="str">
            <v>Thu tiền thẻ từ Thang máy</v>
          </cell>
          <cell r="L350" t="str">
            <v>NB</v>
          </cell>
          <cell r="M350">
            <v>50000</v>
          </cell>
          <cell r="O350">
            <v>50000</v>
          </cell>
          <cell r="R350" t="str">
            <v>TMA</v>
          </cell>
          <cell r="S350" t="str">
            <v>Thang máy</v>
          </cell>
          <cell r="U350" t="str">
            <v>TMA1100</v>
          </cell>
          <cell r="W350" t="str">
            <v>CT36</v>
          </cell>
          <cell r="X350">
            <v>3</v>
          </cell>
          <cell r="Y350" t="str">
            <v>Nội bộ</v>
          </cell>
        </row>
        <row r="351">
          <cell r="B351" t="str">
            <v/>
          </cell>
          <cell r="C351" t="str">
            <v/>
          </cell>
          <cell r="D351" t="str">
            <v/>
          </cell>
          <cell r="E351">
            <v>344</v>
          </cell>
          <cell r="F351" t="str">
            <v>PT</v>
          </cell>
          <cell r="G351" t="str">
            <v>PTNB90</v>
          </cell>
          <cell r="H351">
            <v>43531</v>
          </cell>
          <cell r="I351" t="str">
            <v>ngoài</v>
          </cell>
          <cell r="J351" t="str">
            <v>Hoàng Ngọc Linh</v>
          </cell>
          <cell r="K351" t="str">
            <v>Thu tiền phí gửi xe T3/2019</v>
          </cell>
          <cell r="L351" t="str">
            <v>NB</v>
          </cell>
          <cell r="M351">
            <v>80000</v>
          </cell>
          <cell r="Q351">
            <v>80000</v>
          </cell>
          <cell r="R351" t="str">
            <v>XMA</v>
          </cell>
          <cell r="S351" t="str">
            <v>Xe máy</v>
          </cell>
          <cell r="U351" t="str">
            <v>TMA0611</v>
          </cell>
          <cell r="V351" t="str">
            <v>19P1-107,66</v>
          </cell>
          <cell r="W351" t="str">
            <v>CT36</v>
          </cell>
          <cell r="X351">
            <v>3</v>
          </cell>
          <cell r="Y351" t="str">
            <v>Nội bộ</v>
          </cell>
        </row>
        <row r="352">
          <cell r="B352" t="str">
            <v/>
          </cell>
          <cell r="C352" t="str">
            <v/>
          </cell>
          <cell r="D352" t="str">
            <v/>
          </cell>
          <cell r="E352">
            <v>345</v>
          </cell>
          <cell r="F352" t="str">
            <v>PT</v>
          </cell>
          <cell r="G352" t="str">
            <v>PTNB91</v>
          </cell>
          <cell r="H352">
            <v>43531</v>
          </cell>
          <cell r="I352">
            <v>903</v>
          </cell>
          <cell r="J352" t="str">
            <v>Nguyễn Thị Vân Anh</v>
          </cell>
          <cell r="K352" t="str">
            <v>Thu tiền thẻ từ Thang máy</v>
          </cell>
          <cell r="L352" t="str">
            <v>NB</v>
          </cell>
          <cell r="M352">
            <v>50000</v>
          </cell>
          <cell r="O352">
            <v>50000</v>
          </cell>
          <cell r="R352" t="str">
            <v>TMA</v>
          </cell>
          <cell r="S352" t="str">
            <v>Thang máy</v>
          </cell>
          <cell r="U352" t="str">
            <v>TMA1103</v>
          </cell>
          <cell r="W352" t="str">
            <v>CT36</v>
          </cell>
          <cell r="X352">
            <v>3</v>
          </cell>
          <cell r="Y352" t="str">
            <v>Nội bộ</v>
          </cell>
        </row>
        <row r="353">
          <cell r="B353" t="str">
            <v/>
          </cell>
          <cell r="C353" t="str">
            <v/>
          </cell>
          <cell r="D353" t="str">
            <v/>
          </cell>
          <cell r="E353">
            <v>346</v>
          </cell>
          <cell r="F353" t="str">
            <v>PT</v>
          </cell>
          <cell r="G353" t="str">
            <v>PTNB92</v>
          </cell>
          <cell r="H353">
            <v>43535</v>
          </cell>
          <cell r="I353">
            <v>1211</v>
          </cell>
          <cell r="J353" t="str">
            <v>Nguyễn Dương Tuyến</v>
          </cell>
          <cell r="K353" t="str">
            <v>Thu tiền làm lại thẻ từ xe máy</v>
          </cell>
          <cell r="L353" t="str">
            <v>NB</v>
          </cell>
          <cell r="M353">
            <v>100000</v>
          </cell>
          <cell r="O353">
            <v>100000</v>
          </cell>
          <cell r="R353" t="str">
            <v>XMA</v>
          </cell>
          <cell r="S353" t="str">
            <v>Xe máy</v>
          </cell>
          <cell r="U353" t="str">
            <v>TMA1104</v>
          </cell>
          <cell r="V353" t="str">
            <v>29T7-8409</v>
          </cell>
          <cell r="W353" t="str">
            <v>CT36</v>
          </cell>
          <cell r="X353">
            <v>3</v>
          </cell>
          <cell r="Y353" t="str">
            <v>Nội bộ</v>
          </cell>
        </row>
        <row r="354">
          <cell r="B354" t="str">
            <v/>
          </cell>
          <cell r="C354" t="str">
            <v/>
          </cell>
          <cell r="D354" t="str">
            <v/>
          </cell>
          <cell r="E354">
            <v>347</v>
          </cell>
          <cell r="F354" t="str">
            <v>PT</v>
          </cell>
          <cell r="G354" t="str">
            <v>PTNB93</v>
          </cell>
          <cell r="H354">
            <v>43535</v>
          </cell>
          <cell r="I354">
            <v>1013</v>
          </cell>
          <cell r="J354" t="str">
            <v>Nguyễn Thị Nhung</v>
          </cell>
          <cell r="K354" t="str">
            <v>Thu tiền làm lại thẻ từ xe máy</v>
          </cell>
          <cell r="L354" t="str">
            <v>NB</v>
          </cell>
          <cell r="M354">
            <v>100000</v>
          </cell>
          <cell r="O354">
            <v>100000</v>
          </cell>
          <cell r="R354" t="str">
            <v>XMA</v>
          </cell>
          <cell r="S354" t="str">
            <v>Xe máy</v>
          </cell>
          <cell r="U354" t="str">
            <v>TMA1105</v>
          </cell>
          <cell r="V354" t="str">
            <v>29S1-916,01</v>
          </cell>
          <cell r="W354" t="str">
            <v>CT36</v>
          </cell>
          <cell r="X354">
            <v>3</v>
          </cell>
          <cell r="Y354" t="str">
            <v>Nội bộ</v>
          </cell>
        </row>
        <row r="355">
          <cell r="B355" t="str">
            <v/>
          </cell>
          <cell r="C355" t="str">
            <v/>
          </cell>
          <cell r="D355" t="str">
            <v/>
          </cell>
          <cell r="E355">
            <v>348</v>
          </cell>
          <cell r="F355" t="str">
            <v>PT</v>
          </cell>
          <cell r="G355" t="str">
            <v>PTNB94</v>
          </cell>
          <cell r="H355">
            <v>43536</v>
          </cell>
          <cell r="I355">
            <v>1105</v>
          </cell>
          <cell r="J355" t="str">
            <v>Dương Mạnh Hà</v>
          </cell>
          <cell r="K355" t="str">
            <v>Thu tiền phí gửi xe T3/2019</v>
          </cell>
          <cell r="L355" t="str">
            <v>NB</v>
          </cell>
          <cell r="M355">
            <v>80000</v>
          </cell>
          <cell r="Q355">
            <v>80000</v>
          </cell>
          <cell r="R355" t="str">
            <v>XMA</v>
          </cell>
          <cell r="S355" t="str">
            <v>Xe máy</v>
          </cell>
          <cell r="U355" t="str">
            <v>TMA0986</v>
          </cell>
          <cell r="V355" t="str">
            <v>29X9-9829</v>
          </cell>
          <cell r="W355" t="str">
            <v>CT36</v>
          </cell>
          <cell r="X355">
            <v>3</v>
          </cell>
          <cell r="Y355" t="str">
            <v>Nội bộ</v>
          </cell>
        </row>
        <row r="356">
          <cell r="B356" t="str">
            <v/>
          </cell>
          <cell r="C356" t="str">
            <v/>
          </cell>
          <cell r="D356" t="str">
            <v/>
          </cell>
          <cell r="E356">
            <v>349</v>
          </cell>
          <cell r="F356" t="str">
            <v>PT</v>
          </cell>
          <cell r="G356" t="str">
            <v>PTNB95</v>
          </cell>
          <cell r="H356">
            <v>43536</v>
          </cell>
          <cell r="I356" t="str">
            <v>Shop 11</v>
          </cell>
          <cell r="J356" t="str">
            <v>Vũ Đình Toàn</v>
          </cell>
          <cell r="K356" t="str">
            <v>Thu tiền phí gửi xe T3/2019</v>
          </cell>
          <cell r="L356" t="str">
            <v>NB</v>
          </cell>
          <cell r="M356">
            <v>80000</v>
          </cell>
          <cell r="Q356">
            <v>80000</v>
          </cell>
          <cell r="R356" t="str">
            <v>XMA</v>
          </cell>
          <cell r="S356" t="str">
            <v>Xe máy</v>
          </cell>
          <cell r="U356" t="str">
            <v>TMA-0722</v>
          </cell>
          <cell r="V356" t="str">
            <v>29N1-21801</v>
          </cell>
          <cell r="W356" t="str">
            <v>CT36</v>
          </cell>
          <cell r="X356">
            <v>3</v>
          </cell>
          <cell r="Y356" t="str">
            <v>Nội bộ</v>
          </cell>
        </row>
        <row r="357">
          <cell r="B357" t="str">
            <v/>
          </cell>
          <cell r="C357" t="str">
            <v/>
          </cell>
          <cell r="D357" t="str">
            <v/>
          </cell>
          <cell r="E357">
            <v>350</v>
          </cell>
          <cell r="F357" t="str">
            <v>PT</v>
          </cell>
          <cell r="G357" t="str">
            <v>PTNB96</v>
          </cell>
          <cell r="H357">
            <v>43536</v>
          </cell>
          <cell r="I357" t="str">
            <v>ngoài</v>
          </cell>
          <cell r="J357" t="str">
            <v>Nguyễn Văn Nghĩa</v>
          </cell>
          <cell r="K357" t="str">
            <v>Thu tiền phí gửi xe T3/2019</v>
          </cell>
          <cell r="L357" t="str">
            <v>NB</v>
          </cell>
          <cell r="M357">
            <v>80000</v>
          </cell>
          <cell r="Q357">
            <v>80000</v>
          </cell>
          <cell r="R357" t="str">
            <v>XMA</v>
          </cell>
          <cell r="S357" t="str">
            <v>Xe máy</v>
          </cell>
          <cell r="U357" t="str">
            <v>TMA0808</v>
          </cell>
          <cell r="V357" t="str">
            <v>29Y7-43362</v>
          </cell>
          <cell r="W357" t="str">
            <v>CT36</v>
          </cell>
          <cell r="X357">
            <v>3</v>
          </cell>
          <cell r="Y357" t="str">
            <v>Nội bộ</v>
          </cell>
        </row>
        <row r="358">
          <cell r="B358" t="str">
            <v/>
          </cell>
          <cell r="C358" t="str">
            <v/>
          </cell>
          <cell r="D358" t="str">
            <v/>
          </cell>
          <cell r="E358">
            <v>351</v>
          </cell>
          <cell r="F358" t="str">
            <v>PT</v>
          </cell>
          <cell r="G358" t="str">
            <v>PTNB97</v>
          </cell>
          <cell r="H358">
            <v>43537</v>
          </cell>
          <cell r="I358">
            <v>703</v>
          </cell>
          <cell r="J358" t="str">
            <v>Ngô Khắc Hòa</v>
          </cell>
          <cell r="K358" t="str">
            <v>Thu tiền phí gửi xe T3/2019</v>
          </cell>
          <cell r="L358" t="str">
            <v>NB</v>
          </cell>
          <cell r="M358">
            <v>80000</v>
          </cell>
          <cell r="Q358">
            <v>80000</v>
          </cell>
          <cell r="R358" t="str">
            <v>XMA</v>
          </cell>
          <cell r="S358" t="str">
            <v>Xe máy</v>
          </cell>
          <cell r="U358" t="str">
            <v>TMA0661</v>
          </cell>
          <cell r="V358" t="str">
            <v>36P9-6649</v>
          </cell>
          <cell r="W358" t="str">
            <v>CT36</v>
          </cell>
          <cell r="X358">
            <v>3</v>
          </cell>
          <cell r="Y358" t="str">
            <v>Nội bộ</v>
          </cell>
        </row>
        <row r="359">
          <cell r="B359" t="str">
            <v/>
          </cell>
          <cell r="C359">
            <v>35</v>
          </cell>
          <cell r="D359" t="str">
            <v>DC</v>
          </cell>
          <cell r="E359">
            <v>352</v>
          </cell>
          <cell r="F359" t="str">
            <v>PC</v>
          </cell>
          <cell r="G359" t="str">
            <v>PCNB24</v>
          </cell>
          <cell r="H359">
            <v>43537</v>
          </cell>
          <cell r="I359" t="str">
            <v>Shop 11</v>
          </cell>
          <cell r="J359" t="str">
            <v>Bùi Thị Phương</v>
          </cell>
          <cell r="K359" t="str">
            <v>TT tiền đặt cọc thẻ từ xe máy</v>
          </cell>
          <cell r="L359" t="str">
            <v>NB</v>
          </cell>
          <cell r="M359">
            <v>100000</v>
          </cell>
          <cell r="P359">
            <v>100000</v>
          </cell>
          <cell r="R359" t="str">
            <v>XMA</v>
          </cell>
          <cell r="S359" t="str">
            <v>Xe máy</v>
          </cell>
          <cell r="U359" t="str">
            <v>A-XMTB0633</v>
          </cell>
          <cell r="W359" t="str">
            <v>CT36</v>
          </cell>
          <cell r="X359">
            <v>3</v>
          </cell>
          <cell r="Y359" t="str">
            <v>Nội bộ</v>
          </cell>
        </row>
        <row r="360">
          <cell r="B360">
            <v>231</v>
          </cell>
          <cell r="C360" t="str">
            <v/>
          </cell>
          <cell r="D360" t="str">
            <v/>
          </cell>
          <cell r="E360">
            <v>353</v>
          </cell>
          <cell r="F360" t="str">
            <v>PT</v>
          </cell>
          <cell r="G360" t="str">
            <v>PT102</v>
          </cell>
          <cell r="H360">
            <v>43542</v>
          </cell>
          <cell r="I360" t="str">
            <v>BQL36</v>
          </cell>
          <cell r="J360" t="str">
            <v>Đỗ Thị Sim</v>
          </cell>
          <cell r="K360" t="str">
            <v>Nộp Tiền Phí DV  T3/2019 Tòa Artemis</v>
          </cell>
          <cell r="L360" t="str">
            <v>TM</v>
          </cell>
          <cell r="M360">
            <v>14230000</v>
          </cell>
          <cell r="N360">
            <v>14230000</v>
          </cell>
          <cell r="S360" t="str">
            <v/>
          </cell>
          <cell r="W360" t="str">
            <v>Artemis</v>
          </cell>
          <cell r="X360">
            <v>3</v>
          </cell>
          <cell r="Y360" t="str">
            <v>Tiền mặt</v>
          </cell>
        </row>
        <row r="361">
          <cell r="B361">
            <v>232</v>
          </cell>
          <cell r="C361" t="str">
            <v/>
          </cell>
          <cell r="D361" t="str">
            <v/>
          </cell>
          <cell r="E361">
            <v>354</v>
          </cell>
          <cell r="F361" t="str">
            <v>PT</v>
          </cell>
          <cell r="G361" t="str">
            <v>PT103</v>
          </cell>
          <cell r="H361">
            <v>43542</v>
          </cell>
          <cell r="I361" t="str">
            <v>BVMP</v>
          </cell>
          <cell r="J361" t="str">
            <v xml:space="preserve">Bùi Văn Hiền </v>
          </cell>
          <cell r="K361" t="str">
            <v>Nộp tiền xe vãng lai T3/2019(A+B)</v>
          </cell>
          <cell r="L361" t="str">
            <v>TM</v>
          </cell>
          <cell r="M361">
            <v>7195000</v>
          </cell>
          <cell r="N361">
            <v>7195000</v>
          </cell>
          <cell r="S361" t="str">
            <v/>
          </cell>
          <cell r="W361" t="str">
            <v>CT36</v>
          </cell>
          <cell r="X361">
            <v>3</v>
          </cell>
          <cell r="Y361" t="str">
            <v>Tiền mặt</v>
          </cell>
        </row>
        <row r="362">
          <cell r="B362">
            <v>233</v>
          </cell>
          <cell r="C362" t="str">
            <v/>
          </cell>
          <cell r="D362" t="str">
            <v/>
          </cell>
          <cell r="E362">
            <v>355</v>
          </cell>
          <cell r="F362" t="str">
            <v>PC</v>
          </cell>
          <cell r="G362" t="str">
            <v>PC126</v>
          </cell>
          <cell r="H362">
            <v>43542</v>
          </cell>
          <cell r="I362" t="str">
            <v>BQL36</v>
          </cell>
          <cell r="J362" t="str">
            <v>Nhâm Gia Quang</v>
          </cell>
          <cell r="K362" t="str">
            <v>TT tiền mua bóng đèn led thay hầm tòa Artemis</v>
          </cell>
          <cell r="L362" t="str">
            <v>TM</v>
          </cell>
          <cell r="M362">
            <v>2585000</v>
          </cell>
          <cell r="N362">
            <v>2585000</v>
          </cell>
          <cell r="S362" t="str">
            <v/>
          </cell>
          <cell r="W362" t="str">
            <v>Artemis</v>
          </cell>
          <cell r="X362">
            <v>3</v>
          </cell>
          <cell r="Y362" t="str">
            <v>Tiền mặt</v>
          </cell>
        </row>
        <row r="363">
          <cell r="B363">
            <v>234</v>
          </cell>
          <cell r="C363" t="str">
            <v/>
          </cell>
          <cell r="D363" t="str">
            <v/>
          </cell>
          <cell r="E363">
            <v>356</v>
          </cell>
          <cell r="F363" t="str">
            <v>PC</v>
          </cell>
          <cell r="G363" t="str">
            <v>PC127</v>
          </cell>
          <cell r="H363">
            <v>43543</v>
          </cell>
          <cell r="I363" t="str">
            <v>BQL36</v>
          </cell>
          <cell r="J363" t="str">
            <v>Nhâm Gia Quang</v>
          </cell>
          <cell r="K363" t="str">
            <v>TT tiền thẻ từ xe máy (A0001-A0100 loại mới)</v>
          </cell>
          <cell r="L363" t="str">
            <v>TM</v>
          </cell>
          <cell r="M363">
            <v>1650000</v>
          </cell>
          <cell r="N363">
            <v>1650000</v>
          </cell>
          <cell r="S363" t="str">
            <v/>
          </cell>
          <cell r="W363" t="str">
            <v>CTY</v>
          </cell>
          <cell r="X363">
            <v>3</v>
          </cell>
          <cell r="Y363" t="str">
            <v>Tiền mặt</v>
          </cell>
        </row>
        <row r="364">
          <cell r="B364">
            <v>235</v>
          </cell>
          <cell r="C364" t="str">
            <v/>
          </cell>
          <cell r="D364" t="str">
            <v/>
          </cell>
          <cell r="E364">
            <v>357</v>
          </cell>
          <cell r="F364" t="str">
            <v>PT</v>
          </cell>
          <cell r="G364" t="str">
            <v>PT104</v>
          </cell>
          <cell r="H364">
            <v>43544</v>
          </cell>
          <cell r="I364" t="str">
            <v>BQL36</v>
          </cell>
          <cell r="J364" t="str">
            <v>Đỗ Thị Sim</v>
          </cell>
          <cell r="K364" t="str">
            <v>Nộp tiền phí DV T2/2019 CT36B</v>
          </cell>
          <cell r="L364" t="str">
            <v>TM</v>
          </cell>
          <cell r="M364">
            <v>15000000</v>
          </cell>
          <cell r="N364">
            <v>15000000</v>
          </cell>
          <cell r="S364" t="str">
            <v/>
          </cell>
          <cell r="W364" t="str">
            <v>CT36</v>
          </cell>
          <cell r="X364">
            <v>3</v>
          </cell>
          <cell r="Y364" t="str">
            <v>Tiền mặt</v>
          </cell>
        </row>
        <row r="365">
          <cell r="B365">
            <v>236</v>
          </cell>
          <cell r="C365" t="str">
            <v/>
          </cell>
          <cell r="D365" t="str">
            <v/>
          </cell>
          <cell r="E365">
            <v>358</v>
          </cell>
          <cell r="F365" t="str">
            <v>PT</v>
          </cell>
          <cell r="G365" t="str">
            <v>PT105</v>
          </cell>
          <cell r="H365">
            <v>43544</v>
          </cell>
          <cell r="I365" t="str">
            <v>BQL36</v>
          </cell>
          <cell r="J365" t="str">
            <v>Đỗ Thị Sim</v>
          </cell>
          <cell r="K365" t="str">
            <v>Nộp tiền xe Ô tô tháng 3/2019(2504B-30A-493.74+29X-6529+29A-934.61)</v>
          </cell>
          <cell r="L365" t="str">
            <v>TM</v>
          </cell>
          <cell r="M365">
            <v>2500000</v>
          </cell>
          <cell r="N365">
            <v>2500000</v>
          </cell>
          <cell r="S365" t="str">
            <v/>
          </cell>
          <cell r="W365" t="str">
            <v>CT36</v>
          </cell>
          <cell r="X365">
            <v>3</v>
          </cell>
          <cell r="Y365" t="str">
            <v>Tiền mặt</v>
          </cell>
        </row>
        <row r="366">
          <cell r="B366">
            <v>237</v>
          </cell>
          <cell r="C366" t="str">
            <v/>
          </cell>
          <cell r="D366" t="str">
            <v/>
          </cell>
          <cell r="E366">
            <v>359</v>
          </cell>
          <cell r="F366" t="str">
            <v>PT</v>
          </cell>
          <cell r="G366" t="str">
            <v>PT106</v>
          </cell>
          <cell r="H366">
            <v>43544</v>
          </cell>
          <cell r="I366" t="str">
            <v>BQL36</v>
          </cell>
          <cell r="J366" t="str">
            <v>Nguyễn T. Tuyết Nhung</v>
          </cell>
          <cell r="K366" t="str">
            <v>Nộp Tiền Phí DV  T3/2019 Tòa Artemis</v>
          </cell>
          <cell r="L366" t="str">
            <v>TM</v>
          </cell>
          <cell r="M366">
            <v>14000000</v>
          </cell>
          <cell r="N366">
            <v>14000000</v>
          </cell>
          <cell r="S366" t="str">
            <v/>
          </cell>
          <cell r="W366" t="str">
            <v>Artemis</v>
          </cell>
          <cell r="X366">
            <v>3</v>
          </cell>
          <cell r="Y366" t="str">
            <v>Tiền mặt</v>
          </cell>
        </row>
        <row r="367">
          <cell r="B367">
            <v>238</v>
          </cell>
          <cell r="C367" t="str">
            <v/>
          </cell>
          <cell r="D367" t="str">
            <v/>
          </cell>
          <cell r="E367">
            <v>360</v>
          </cell>
          <cell r="F367" t="str">
            <v>PT</v>
          </cell>
          <cell r="G367" t="str">
            <v>PT107</v>
          </cell>
          <cell r="H367">
            <v>43544</v>
          </cell>
          <cell r="I367" t="str">
            <v>BVHT</v>
          </cell>
          <cell r="J367" t="str">
            <v>BV Hà Thành</v>
          </cell>
          <cell r="K367" t="str">
            <v>Nộp tiền xe Ô tô vãng lai  T3/2019 CT36A+CT36B</v>
          </cell>
          <cell r="L367" t="str">
            <v>TM</v>
          </cell>
          <cell r="M367">
            <v>1170000</v>
          </cell>
          <cell r="N367">
            <v>1170000</v>
          </cell>
          <cell r="S367" t="str">
            <v/>
          </cell>
          <cell r="W367" t="str">
            <v>CT36</v>
          </cell>
          <cell r="X367">
            <v>3</v>
          </cell>
          <cell r="Y367" t="str">
            <v>Tiền mặt</v>
          </cell>
        </row>
        <row r="368">
          <cell r="B368">
            <v>239</v>
          </cell>
          <cell r="C368" t="str">
            <v/>
          </cell>
          <cell r="D368" t="str">
            <v/>
          </cell>
          <cell r="E368">
            <v>361</v>
          </cell>
          <cell r="F368" t="str">
            <v>PT</v>
          </cell>
          <cell r="G368" t="str">
            <v>PT108</v>
          </cell>
          <cell r="H368">
            <v>43544</v>
          </cell>
          <cell r="I368" t="str">
            <v>BVHT</v>
          </cell>
          <cell r="J368" t="str">
            <v>BV Hà Thành</v>
          </cell>
          <cell r="K368" t="str">
            <v>Nộp tiền xe máy vãng lai  T3/2019 CT36A+CT36B</v>
          </cell>
          <cell r="L368" t="str">
            <v>TM</v>
          </cell>
          <cell r="M368">
            <v>3905000</v>
          </cell>
          <cell r="N368">
            <v>3905000</v>
          </cell>
          <cell r="S368" t="str">
            <v/>
          </cell>
          <cell r="W368" t="str">
            <v>CT36</v>
          </cell>
          <cell r="X368">
            <v>3</v>
          </cell>
          <cell r="Y368" t="str">
            <v>Tiền mặt</v>
          </cell>
        </row>
        <row r="369">
          <cell r="B369">
            <v>240</v>
          </cell>
          <cell r="C369" t="str">
            <v/>
          </cell>
          <cell r="D369" t="str">
            <v/>
          </cell>
          <cell r="E369">
            <v>362</v>
          </cell>
          <cell r="F369" t="str">
            <v>PC</v>
          </cell>
          <cell r="G369" t="str">
            <v>PC128</v>
          </cell>
          <cell r="H369">
            <v>43544</v>
          </cell>
          <cell r="I369" t="str">
            <v>BQL36</v>
          </cell>
          <cell r="J369" t="str">
            <v>Nhâm Gia Thắng</v>
          </cell>
          <cell r="K369" t="str">
            <v>TT tiền mua bóng đèn, quạt  tòa Artemis</v>
          </cell>
          <cell r="L369" t="str">
            <v>TM</v>
          </cell>
          <cell r="M369">
            <v>3212000</v>
          </cell>
          <cell r="N369">
            <v>3212000</v>
          </cell>
          <cell r="S369" t="str">
            <v/>
          </cell>
          <cell r="W369" t="str">
            <v>Artemis</v>
          </cell>
          <cell r="X369">
            <v>3</v>
          </cell>
          <cell r="Y369" t="str">
            <v>Tiền mặt</v>
          </cell>
        </row>
        <row r="370">
          <cell r="B370">
            <v>241</v>
          </cell>
          <cell r="C370" t="str">
            <v/>
          </cell>
          <cell r="D370" t="str">
            <v/>
          </cell>
          <cell r="E370">
            <v>363</v>
          </cell>
          <cell r="F370" t="str">
            <v>PT</v>
          </cell>
          <cell r="G370" t="str">
            <v>PT109</v>
          </cell>
          <cell r="H370">
            <v>43545</v>
          </cell>
          <cell r="I370" t="str">
            <v>BQL36</v>
          </cell>
          <cell r="J370" t="str">
            <v>Đỗ Thị Sim</v>
          </cell>
          <cell r="K370" t="str">
            <v>Nộp Tiền Phí DV  T3/2019 Tòa Artemis</v>
          </cell>
          <cell r="L370" t="str">
            <v>TM</v>
          </cell>
          <cell r="M370">
            <v>31500000</v>
          </cell>
          <cell r="N370">
            <v>31500000</v>
          </cell>
          <cell r="S370" t="str">
            <v/>
          </cell>
          <cell r="W370" t="str">
            <v>Artemis</v>
          </cell>
          <cell r="X370">
            <v>3</v>
          </cell>
          <cell r="Y370" t="str">
            <v>Tiền mặt</v>
          </cell>
        </row>
        <row r="371">
          <cell r="B371">
            <v>242</v>
          </cell>
          <cell r="C371" t="str">
            <v/>
          </cell>
          <cell r="D371" t="str">
            <v/>
          </cell>
          <cell r="E371">
            <v>364</v>
          </cell>
          <cell r="F371" t="str">
            <v>PC</v>
          </cell>
          <cell r="G371" t="str">
            <v>PC129</v>
          </cell>
          <cell r="H371">
            <v>43545</v>
          </cell>
          <cell r="I371" t="str">
            <v>BQL36</v>
          </cell>
          <cell r="J371" t="str">
            <v>Nghiêm Đình Hồng</v>
          </cell>
          <cell r="K371" t="str">
            <v>TT tiền dồn  ổ khóa tòa Artemis</v>
          </cell>
          <cell r="L371" t="str">
            <v>TM</v>
          </cell>
          <cell r="M371">
            <v>990000</v>
          </cell>
          <cell r="N371">
            <v>990000</v>
          </cell>
          <cell r="S371" t="str">
            <v/>
          </cell>
          <cell r="W371" t="str">
            <v>Artemis</v>
          </cell>
          <cell r="X371">
            <v>3</v>
          </cell>
          <cell r="Y371" t="str">
            <v>Tiền mặt</v>
          </cell>
        </row>
        <row r="372">
          <cell r="B372">
            <v>243</v>
          </cell>
          <cell r="C372" t="str">
            <v/>
          </cell>
          <cell r="D372" t="str">
            <v/>
          </cell>
          <cell r="E372">
            <v>365</v>
          </cell>
          <cell r="F372" t="str">
            <v>PC</v>
          </cell>
          <cell r="G372" t="str">
            <v>PC130</v>
          </cell>
          <cell r="H372">
            <v>43545</v>
          </cell>
          <cell r="I372" t="str">
            <v>BQL36</v>
          </cell>
          <cell r="J372" t="str">
            <v>Nhâm Gia Thắng</v>
          </cell>
          <cell r="K372" t="str">
            <v>TT tiền mua thảm tòa Artemis</v>
          </cell>
          <cell r="L372" t="str">
            <v>TM</v>
          </cell>
          <cell r="M372">
            <v>1921920</v>
          </cell>
          <cell r="N372">
            <v>1921920</v>
          </cell>
          <cell r="S372" t="str">
            <v/>
          </cell>
          <cell r="W372" t="str">
            <v>Artemis</v>
          </cell>
          <cell r="X372">
            <v>3</v>
          </cell>
          <cell r="Y372" t="str">
            <v>Tiền mặt</v>
          </cell>
        </row>
        <row r="373">
          <cell r="B373">
            <v>244</v>
          </cell>
          <cell r="C373" t="str">
            <v/>
          </cell>
          <cell r="D373" t="str">
            <v/>
          </cell>
          <cell r="E373">
            <v>366</v>
          </cell>
          <cell r="F373" t="str">
            <v>PT</v>
          </cell>
          <cell r="G373" t="str">
            <v>PT110</v>
          </cell>
          <cell r="H373">
            <v>43547</v>
          </cell>
          <cell r="I373" t="str">
            <v>BQL36</v>
          </cell>
          <cell r="J373" t="str">
            <v>Đỗ Thị Sim</v>
          </cell>
          <cell r="K373" t="str">
            <v>Nộp Tiền Phí DV  T3/2019 Tòa Artemis</v>
          </cell>
          <cell r="L373" t="str">
            <v>TM</v>
          </cell>
          <cell r="M373">
            <v>19422000</v>
          </cell>
          <cell r="N373">
            <v>19422000</v>
          </cell>
          <cell r="S373" t="str">
            <v/>
          </cell>
          <cell r="W373" t="str">
            <v>Artemis</v>
          </cell>
          <cell r="X373">
            <v>3</v>
          </cell>
          <cell r="Y373" t="str">
            <v>Tiền mặt</v>
          </cell>
        </row>
        <row r="374">
          <cell r="B374">
            <v>245</v>
          </cell>
          <cell r="C374" t="str">
            <v/>
          </cell>
          <cell r="D374" t="str">
            <v/>
          </cell>
          <cell r="E374">
            <v>367</v>
          </cell>
          <cell r="F374" t="str">
            <v>PT</v>
          </cell>
          <cell r="G374" t="str">
            <v>PT111</v>
          </cell>
          <cell r="H374">
            <v>43547</v>
          </cell>
          <cell r="I374" t="str">
            <v>BQL36</v>
          </cell>
          <cell r="J374" t="str">
            <v>Đỗ Thị Sim</v>
          </cell>
          <cell r="K374" t="str">
            <v>Nộp tiền phí DV T2/2019 CT36B</v>
          </cell>
          <cell r="L374" t="str">
            <v>TM</v>
          </cell>
          <cell r="M374">
            <v>5000000</v>
          </cell>
          <cell r="N374">
            <v>5000000</v>
          </cell>
          <cell r="S374" t="str">
            <v/>
          </cell>
          <cell r="W374" t="str">
            <v>CT36</v>
          </cell>
          <cell r="X374">
            <v>3</v>
          </cell>
          <cell r="Y374" t="str">
            <v>Tiền mặt</v>
          </cell>
        </row>
        <row r="375">
          <cell r="B375">
            <v>246</v>
          </cell>
          <cell r="C375" t="str">
            <v/>
          </cell>
          <cell r="D375" t="str">
            <v/>
          </cell>
          <cell r="E375">
            <v>368</v>
          </cell>
          <cell r="F375" t="str">
            <v>PT</v>
          </cell>
          <cell r="G375" t="str">
            <v>PT112</v>
          </cell>
          <cell r="H375">
            <v>43549</v>
          </cell>
          <cell r="I375" t="str">
            <v>BQL36</v>
          </cell>
          <cell r="J375" t="str">
            <v>Đỗ Thị Sim</v>
          </cell>
          <cell r="K375" t="str">
            <v>Nộp Tiền Phí DV  T3/2019 Tòa Artemis</v>
          </cell>
          <cell r="L375" t="str">
            <v>TM</v>
          </cell>
          <cell r="M375">
            <v>15657000</v>
          </cell>
          <cell r="N375">
            <v>15657000</v>
          </cell>
          <cell r="S375" t="str">
            <v/>
          </cell>
          <cell r="W375" t="str">
            <v>Artemis</v>
          </cell>
          <cell r="X375">
            <v>3</v>
          </cell>
          <cell r="Y375" t="str">
            <v>Tiền mặt</v>
          </cell>
        </row>
        <row r="376">
          <cell r="B376">
            <v>247</v>
          </cell>
          <cell r="C376" t="str">
            <v/>
          </cell>
          <cell r="D376" t="str">
            <v/>
          </cell>
          <cell r="E376">
            <v>369</v>
          </cell>
          <cell r="F376" t="str">
            <v>PC</v>
          </cell>
          <cell r="G376" t="str">
            <v>PC131</v>
          </cell>
          <cell r="H376">
            <v>43549</v>
          </cell>
          <cell r="I376" t="str">
            <v>BQL36</v>
          </cell>
          <cell r="J376" t="str">
            <v>Nguyễn Ích Tuấn</v>
          </cell>
          <cell r="K376" t="str">
            <v>TT  nốt tiền hút bể phốt CT36B( Tháng 09/2018)</v>
          </cell>
          <cell r="L376" t="str">
            <v>TM</v>
          </cell>
          <cell r="M376">
            <v>29280000</v>
          </cell>
          <cell r="N376">
            <v>29280000</v>
          </cell>
          <cell r="S376" t="str">
            <v/>
          </cell>
          <cell r="W376" t="str">
            <v>CTY</v>
          </cell>
          <cell r="X376">
            <v>3</v>
          </cell>
          <cell r="Y376" t="str">
            <v>Tiền mặt</v>
          </cell>
        </row>
        <row r="377">
          <cell r="B377">
            <v>248</v>
          </cell>
          <cell r="C377" t="str">
            <v/>
          </cell>
          <cell r="D377" t="str">
            <v/>
          </cell>
          <cell r="E377">
            <v>370</v>
          </cell>
          <cell r="F377" t="str">
            <v>PC</v>
          </cell>
          <cell r="G377" t="str">
            <v>PC132</v>
          </cell>
          <cell r="H377">
            <v>43549</v>
          </cell>
          <cell r="I377" t="str">
            <v>BQL36</v>
          </cell>
          <cell r="J377" t="str">
            <v>Nhâm Gia Quang</v>
          </cell>
          <cell r="K377" t="str">
            <v>Nộp tiền vào TK BIDV</v>
          </cell>
          <cell r="L377" t="str">
            <v>TM</v>
          </cell>
          <cell r="M377">
            <v>35000000</v>
          </cell>
          <cell r="N377">
            <v>35000000</v>
          </cell>
          <cell r="S377" t="str">
            <v/>
          </cell>
          <cell r="W377" t="str">
            <v>CT36</v>
          </cell>
          <cell r="X377">
            <v>3</v>
          </cell>
          <cell r="Y377" t="str">
            <v>Tiền mặt</v>
          </cell>
        </row>
        <row r="378">
          <cell r="B378" t="str">
            <v/>
          </cell>
          <cell r="C378" t="str">
            <v/>
          </cell>
          <cell r="D378" t="str">
            <v/>
          </cell>
          <cell r="E378">
            <v>371</v>
          </cell>
          <cell r="F378" t="str">
            <v>PT</v>
          </cell>
          <cell r="G378" t="str">
            <v>PTNB98</v>
          </cell>
          <cell r="H378">
            <v>43540</v>
          </cell>
          <cell r="I378" t="str">
            <v>Shop 11</v>
          </cell>
          <cell r="J378" t="str">
            <v>Vũ Văn Quân</v>
          </cell>
          <cell r="K378" t="str">
            <v>Thu tiền phí gửi xeT3+T4/2019</v>
          </cell>
          <cell r="L378" t="str">
            <v>NB</v>
          </cell>
          <cell r="M378">
            <v>160000</v>
          </cell>
          <cell r="Q378">
            <v>160000</v>
          </cell>
          <cell r="R378" t="str">
            <v>XMA</v>
          </cell>
          <cell r="S378" t="str">
            <v>Xe máy</v>
          </cell>
          <cell r="U378" t="str">
            <v>TMA0584</v>
          </cell>
          <cell r="V378" t="str">
            <v>29U1-9564</v>
          </cell>
          <cell r="W378" t="str">
            <v>CT36</v>
          </cell>
          <cell r="X378">
            <v>3</v>
          </cell>
          <cell r="Y378" t="str">
            <v>Nội bộ</v>
          </cell>
        </row>
        <row r="379">
          <cell r="B379" t="str">
            <v/>
          </cell>
          <cell r="C379" t="str">
            <v/>
          </cell>
          <cell r="D379" t="str">
            <v/>
          </cell>
          <cell r="E379">
            <v>372</v>
          </cell>
          <cell r="F379" t="str">
            <v>PT</v>
          </cell>
          <cell r="G379" t="str">
            <v>PTNB99</v>
          </cell>
          <cell r="H379">
            <v>43540</v>
          </cell>
          <cell r="I379" t="str">
            <v>ngoài</v>
          </cell>
          <cell r="J379" t="str">
            <v>Trần Văn Cường</v>
          </cell>
          <cell r="K379" t="str">
            <v>Thu tiền làm lại thẻ từ xe máy</v>
          </cell>
          <cell r="L379" t="str">
            <v>NB</v>
          </cell>
          <cell r="M379">
            <v>100000</v>
          </cell>
          <cell r="O379">
            <v>100000</v>
          </cell>
          <cell r="R379" t="str">
            <v>XMA</v>
          </cell>
          <cell r="S379" t="str">
            <v>Xe máy</v>
          </cell>
          <cell r="U379" t="str">
            <v>A-XMTB0633</v>
          </cell>
          <cell r="V379" t="str">
            <v>29H1-91620</v>
          </cell>
          <cell r="W379" t="str">
            <v>CT36</v>
          </cell>
          <cell r="X379">
            <v>3</v>
          </cell>
          <cell r="Y379" t="str">
            <v>Nội bộ</v>
          </cell>
        </row>
        <row r="380">
          <cell r="B380" t="str">
            <v/>
          </cell>
          <cell r="C380">
            <v>36</v>
          </cell>
          <cell r="D380" t="str">
            <v>DC</v>
          </cell>
          <cell r="E380">
            <v>373</v>
          </cell>
          <cell r="F380" t="str">
            <v>PT</v>
          </cell>
          <cell r="G380" t="str">
            <v>PTNB100</v>
          </cell>
          <cell r="H380">
            <v>43543</v>
          </cell>
          <cell r="I380">
            <v>1105</v>
          </cell>
          <cell r="J380" t="str">
            <v>Bùi Vũ Thủy Tiên</v>
          </cell>
          <cell r="K380" t="str">
            <v>Thu tiền phí gửi xe T3/2019+ thẻ từ + ĐC</v>
          </cell>
          <cell r="L380" t="str">
            <v>NB</v>
          </cell>
          <cell r="M380">
            <v>190000</v>
          </cell>
          <cell r="O380">
            <v>50000</v>
          </cell>
          <cell r="P380">
            <v>100000</v>
          </cell>
          <cell r="Q380">
            <v>40000</v>
          </cell>
          <cell r="R380" t="str">
            <v>XMA</v>
          </cell>
          <cell r="S380" t="str">
            <v>Xe máy</v>
          </cell>
          <cell r="T380">
            <v>1</v>
          </cell>
          <cell r="U380" t="str">
            <v>A-0002</v>
          </cell>
          <cell r="V380" t="str">
            <v>35N5-2878</v>
          </cell>
          <cell r="W380" t="str">
            <v>CT36</v>
          </cell>
          <cell r="X380">
            <v>3</v>
          </cell>
          <cell r="Y380" t="str">
            <v>Nội bộ</v>
          </cell>
        </row>
        <row r="381">
          <cell r="B381" t="str">
            <v/>
          </cell>
          <cell r="C381" t="str">
            <v/>
          </cell>
          <cell r="D381" t="str">
            <v/>
          </cell>
          <cell r="E381">
            <v>374</v>
          </cell>
          <cell r="F381" t="str">
            <v>PT</v>
          </cell>
          <cell r="G381" t="str">
            <v>PTNB101</v>
          </cell>
          <cell r="H381">
            <v>43543</v>
          </cell>
          <cell r="I381">
            <v>704</v>
          </cell>
          <cell r="J381" t="str">
            <v>Nguyễn Như Viện</v>
          </cell>
          <cell r="K381" t="str">
            <v>Thu tiền thẻ từ thang máy</v>
          </cell>
          <cell r="L381" t="str">
            <v>NB</v>
          </cell>
          <cell r="M381">
            <v>100000</v>
          </cell>
          <cell r="O381">
            <v>100000</v>
          </cell>
          <cell r="R381" t="str">
            <v>XMA</v>
          </cell>
          <cell r="S381" t="str">
            <v>Xe máy</v>
          </cell>
          <cell r="T381">
            <v>2</v>
          </cell>
          <cell r="U381" t="str">
            <v>A-0003,A-0004</v>
          </cell>
          <cell r="W381" t="str">
            <v>CT36</v>
          </cell>
          <cell r="X381">
            <v>3</v>
          </cell>
          <cell r="Y381" t="str">
            <v>Nội bộ</v>
          </cell>
        </row>
        <row r="382">
          <cell r="B382" t="str">
            <v/>
          </cell>
          <cell r="C382" t="str">
            <v/>
          </cell>
          <cell r="D382" t="str">
            <v/>
          </cell>
          <cell r="E382">
            <v>375</v>
          </cell>
          <cell r="F382" t="str">
            <v>PT</v>
          </cell>
          <cell r="G382" t="str">
            <v>PTNB102</v>
          </cell>
          <cell r="H382">
            <v>43543</v>
          </cell>
          <cell r="I382">
            <v>1401</v>
          </cell>
          <cell r="J382" t="str">
            <v xml:space="preserve">Dương Công Thành </v>
          </cell>
          <cell r="K382" t="str">
            <v>Thu tiền làm lại thẻ từ xe máy</v>
          </cell>
          <cell r="L382" t="str">
            <v>NB</v>
          </cell>
          <cell r="M382">
            <v>100000</v>
          </cell>
          <cell r="O382">
            <v>100000</v>
          </cell>
          <cell r="R382" t="str">
            <v>XDD</v>
          </cell>
          <cell r="S382" t="str">
            <v>Xe đạp điện</v>
          </cell>
          <cell r="T382">
            <v>1</v>
          </cell>
          <cell r="U382" t="str">
            <v>A-0005</v>
          </cell>
          <cell r="W382" t="str">
            <v>CT36</v>
          </cell>
          <cell r="X382">
            <v>3</v>
          </cell>
          <cell r="Y382" t="str">
            <v>Nội bộ</v>
          </cell>
        </row>
        <row r="383">
          <cell r="B383" t="str">
            <v/>
          </cell>
          <cell r="C383" t="str">
            <v/>
          </cell>
          <cell r="D383" t="str">
            <v/>
          </cell>
          <cell r="E383">
            <v>376</v>
          </cell>
          <cell r="F383" t="str">
            <v>PT</v>
          </cell>
          <cell r="G383" t="str">
            <v>PTNB103</v>
          </cell>
          <cell r="H383">
            <v>43543</v>
          </cell>
          <cell r="I383">
            <v>1804</v>
          </cell>
          <cell r="J383" t="str">
            <v>Nguyễn Thị Mơ</v>
          </cell>
          <cell r="K383" t="str">
            <v>Thu tiền làm lại thẻ từ xe máy+ phí gửi xe T3/2019</v>
          </cell>
          <cell r="L383" t="str">
            <v>NB</v>
          </cell>
          <cell r="M383">
            <v>90000</v>
          </cell>
          <cell r="O383">
            <v>50000</v>
          </cell>
          <cell r="Q383">
            <v>40000</v>
          </cell>
          <cell r="R383" t="str">
            <v>XDD</v>
          </cell>
          <cell r="S383" t="str">
            <v>Xe đạp điện</v>
          </cell>
          <cell r="T383">
            <v>1</v>
          </cell>
          <cell r="U383" t="str">
            <v>A-0006</v>
          </cell>
          <cell r="W383" t="str">
            <v>CT36</v>
          </cell>
          <cell r="X383">
            <v>3</v>
          </cell>
          <cell r="Y383" t="str">
            <v>Nội bộ</v>
          </cell>
        </row>
        <row r="384">
          <cell r="B384" t="str">
            <v/>
          </cell>
          <cell r="C384" t="str">
            <v/>
          </cell>
          <cell r="D384" t="str">
            <v/>
          </cell>
          <cell r="E384">
            <v>377</v>
          </cell>
          <cell r="F384" t="str">
            <v>PT</v>
          </cell>
          <cell r="G384" t="str">
            <v>PTNB104</v>
          </cell>
          <cell r="H384">
            <v>43543</v>
          </cell>
          <cell r="I384">
            <v>906</v>
          </cell>
          <cell r="J384" t="str">
            <v>Nguyễn Khánh Vân</v>
          </cell>
          <cell r="K384" t="str">
            <v>Thu tiền làm lại thẻ từ xe máy+TM</v>
          </cell>
          <cell r="L384" t="str">
            <v>NB</v>
          </cell>
          <cell r="M384">
            <v>150000</v>
          </cell>
          <cell r="O384">
            <v>150000</v>
          </cell>
          <cell r="R384" t="str">
            <v>XMA</v>
          </cell>
          <cell r="S384" t="str">
            <v>Xe máy</v>
          </cell>
          <cell r="T384">
            <v>2</v>
          </cell>
          <cell r="U384" t="str">
            <v>A-0001, A-0006</v>
          </cell>
          <cell r="V384" t="str">
            <v>29P4-8794</v>
          </cell>
          <cell r="W384" t="str">
            <v>CT36</v>
          </cell>
          <cell r="X384">
            <v>3</v>
          </cell>
          <cell r="Y384" t="str">
            <v>Nội bộ</v>
          </cell>
        </row>
        <row r="385">
          <cell r="B385" t="str">
            <v/>
          </cell>
          <cell r="C385" t="str">
            <v/>
          </cell>
          <cell r="D385" t="str">
            <v/>
          </cell>
          <cell r="E385">
            <v>378</v>
          </cell>
          <cell r="F385" t="str">
            <v>PT</v>
          </cell>
          <cell r="G385" t="str">
            <v>PTNB105</v>
          </cell>
          <cell r="H385">
            <v>43544</v>
          </cell>
          <cell r="I385">
            <v>903</v>
          </cell>
          <cell r="J385" t="str">
            <v>Nguyễn Thị Vân Anh</v>
          </cell>
          <cell r="K385" t="str">
            <v>Thu tiền thẻ từ TM</v>
          </cell>
          <cell r="L385" t="str">
            <v>NB</v>
          </cell>
          <cell r="M385">
            <v>50000</v>
          </cell>
          <cell r="O385">
            <v>50000</v>
          </cell>
          <cell r="R385" t="str">
            <v>TMA</v>
          </cell>
          <cell r="S385" t="str">
            <v>Thang máy</v>
          </cell>
          <cell r="T385">
            <v>1</v>
          </cell>
          <cell r="U385" t="str">
            <v>A-0008</v>
          </cell>
          <cell r="V385" t="str">
            <v>29B1-923,81</v>
          </cell>
          <cell r="W385" t="str">
            <v>CT36</v>
          </cell>
          <cell r="X385">
            <v>3</v>
          </cell>
          <cell r="Y385" t="str">
            <v>Nội bộ</v>
          </cell>
        </row>
        <row r="386">
          <cell r="B386" t="str">
            <v/>
          </cell>
          <cell r="C386" t="str">
            <v/>
          </cell>
          <cell r="D386" t="str">
            <v/>
          </cell>
          <cell r="E386">
            <v>379</v>
          </cell>
          <cell r="F386" t="str">
            <v>PT</v>
          </cell>
          <cell r="G386" t="str">
            <v>PTNB106</v>
          </cell>
          <cell r="H386">
            <v>43544</v>
          </cell>
          <cell r="I386">
            <v>1108</v>
          </cell>
          <cell r="J386" t="str">
            <v>Trần Đức Tùng</v>
          </cell>
          <cell r="K386" t="str">
            <v>Thu tiền làm lại thẻ từ xe máy+ phí gửi xe T3/2019</v>
          </cell>
          <cell r="L386" t="str">
            <v>NB</v>
          </cell>
          <cell r="M386">
            <v>90000</v>
          </cell>
          <cell r="O386">
            <v>50000</v>
          </cell>
          <cell r="Q386">
            <v>40000</v>
          </cell>
          <cell r="R386" t="str">
            <v>XMA</v>
          </cell>
          <cell r="S386" t="str">
            <v>Xe máy</v>
          </cell>
          <cell r="T386">
            <v>1</v>
          </cell>
          <cell r="U386" t="str">
            <v>A-0010</v>
          </cell>
          <cell r="V386" t="str">
            <v>99S1-6116</v>
          </cell>
          <cell r="W386" t="str">
            <v>CT36</v>
          </cell>
          <cell r="X386">
            <v>3</v>
          </cell>
          <cell r="Y386" t="str">
            <v>Nội bộ</v>
          </cell>
        </row>
        <row r="387">
          <cell r="B387" t="str">
            <v/>
          </cell>
          <cell r="C387" t="str">
            <v/>
          </cell>
          <cell r="D387" t="str">
            <v/>
          </cell>
          <cell r="E387">
            <v>380</v>
          </cell>
          <cell r="F387" t="str">
            <v>PT</v>
          </cell>
          <cell r="G387" t="str">
            <v>PTNB107</v>
          </cell>
          <cell r="H387">
            <v>43544</v>
          </cell>
          <cell r="I387">
            <v>609</v>
          </cell>
          <cell r="J387" t="str">
            <v>Phạm Hồng Thương</v>
          </cell>
          <cell r="K387" t="str">
            <v>Thu tiền làm lại thẻ từ xe máy</v>
          </cell>
          <cell r="L387" t="str">
            <v>NB</v>
          </cell>
          <cell r="M387">
            <v>100000</v>
          </cell>
          <cell r="O387">
            <v>100000</v>
          </cell>
          <cell r="R387" t="str">
            <v>XMA</v>
          </cell>
          <cell r="S387" t="str">
            <v>Xe máy</v>
          </cell>
          <cell r="T387">
            <v>1</v>
          </cell>
          <cell r="U387" t="str">
            <v>A-0011</v>
          </cell>
          <cell r="V387" t="str">
            <v>29T1-514,71</v>
          </cell>
          <cell r="W387" t="str">
            <v>CT36</v>
          </cell>
          <cell r="X387">
            <v>3</v>
          </cell>
          <cell r="Y387" t="str">
            <v>Nội bộ</v>
          </cell>
        </row>
        <row r="388">
          <cell r="B388" t="str">
            <v/>
          </cell>
          <cell r="C388" t="str">
            <v/>
          </cell>
          <cell r="D388" t="str">
            <v/>
          </cell>
          <cell r="E388">
            <v>381</v>
          </cell>
          <cell r="F388" t="str">
            <v>PT</v>
          </cell>
          <cell r="G388" t="str">
            <v>PTNB108</v>
          </cell>
          <cell r="H388">
            <v>43544</v>
          </cell>
          <cell r="I388">
            <v>1501</v>
          </cell>
          <cell r="J388" t="str">
            <v>Nguyễn Văn Long</v>
          </cell>
          <cell r="K388" t="str">
            <v>Thu tiền làm lại thẻ từ xe máy</v>
          </cell>
          <cell r="L388" t="str">
            <v>NB</v>
          </cell>
          <cell r="M388">
            <v>100000</v>
          </cell>
          <cell r="O388">
            <v>100000</v>
          </cell>
          <cell r="R388" t="str">
            <v>XMA</v>
          </cell>
          <cell r="S388" t="str">
            <v>Xe máy</v>
          </cell>
          <cell r="T388">
            <v>1</v>
          </cell>
          <cell r="U388" t="str">
            <v>A-0012</v>
          </cell>
          <cell r="V388" t="str">
            <v>30H2-1200</v>
          </cell>
          <cell r="W388" t="str">
            <v>CT36</v>
          </cell>
          <cell r="X388">
            <v>3</v>
          </cell>
          <cell r="Y388" t="str">
            <v>Nội bộ</v>
          </cell>
        </row>
        <row r="389">
          <cell r="B389" t="str">
            <v/>
          </cell>
          <cell r="C389" t="str">
            <v/>
          </cell>
          <cell r="D389" t="str">
            <v/>
          </cell>
          <cell r="E389">
            <v>382</v>
          </cell>
          <cell r="F389" t="str">
            <v>PT</v>
          </cell>
          <cell r="G389" t="str">
            <v>PTNB109</v>
          </cell>
          <cell r="H389">
            <v>43544</v>
          </cell>
          <cell r="I389">
            <v>710</v>
          </cell>
          <cell r="J389" t="str">
            <v>Bùi Anh Thương</v>
          </cell>
          <cell r="K389" t="str">
            <v>Thu tiền làm lại thẻ từ xe máy+ phí gửi xe T3/2019</v>
          </cell>
          <cell r="L389" t="str">
            <v>NB</v>
          </cell>
          <cell r="M389">
            <v>90000</v>
          </cell>
          <cell r="O389">
            <v>50000</v>
          </cell>
          <cell r="Q389">
            <v>40000</v>
          </cell>
          <cell r="R389" t="str">
            <v>XDD</v>
          </cell>
          <cell r="S389" t="str">
            <v>Xe đạp điện</v>
          </cell>
          <cell r="T389">
            <v>1</v>
          </cell>
          <cell r="U389" t="str">
            <v>A-0013</v>
          </cell>
          <cell r="V389" t="str">
            <v>Xe đạp điện</v>
          </cell>
          <cell r="W389" t="str">
            <v>CT36</v>
          </cell>
          <cell r="X389">
            <v>3</v>
          </cell>
          <cell r="Y389" t="str">
            <v>Nội bộ</v>
          </cell>
        </row>
        <row r="390">
          <cell r="B390" t="str">
            <v/>
          </cell>
          <cell r="C390">
            <v>37</v>
          </cell>
          <cell r="D390" t="str">
            <v>DC</v>
          </cell>
          <cell r="E390">
            <v>383</v>
          </cell>
          <cell r="F390" t="str">
            <v>PT</v>
          </cell>
          <cell r="G390" t="str">
            <v>PTNB110</v>
          </cell>
          <cell r="H390">
            <v>43546</v>
          </cell>
          <cell r="I390">
            <v>1210</v>
          </cell>
          <cell r="J390" t="str">
            <v>Nguyễn Phương Thuyên</v>
          </cell>
          <cell r="K390" t="str">
            <v>Thu tiền phí gửi xe T3/2019+ thẻ từ + ĐC</v>
          </cell>
          <cell r="L390" t="str">
            <v>NB</v>
          </cell>
          <cell r="M390">
            <v>720000</v>
          </cell>
          <cell r="O390">
            <v>200000</v>
          </cell>
          <cell r="P390">
            <v>400000</v>
          </cell>
          <cell r="Q390">
            <v>120000</v>
          </cell>
          <cell r="S390" t="str">
            <v/>
          </cell>
          <cell r="T390">
            <v>4</v>
          </cell>
          <cell r="U390" t="str">
            <v>A-0017,A-0016, A-0015,A-0014</v>
          </cell>
          <cell r="V390" t="str">
            <v>30H8-3912, 2 XĐ</v>
          </cell>
          <cell r="W390" t="str">
            <v>CT36</v>
          </cell>
          <cell r="X390">
            <v>3</v>
          </cell>
          <cell r="Y390" t="str">
            <v>Nội bộ</v>
          </cell>
        </row>
        <row r="391">
          <cell r="B391" t="str">
            <v/>
          </cell>
          <cell r="C391" t="str">
            <v/>
          </cell>
          <cell r="D391" t="str">
            <v/>
          </cell>
          <cell r="E391">
            <v>384</v>
          </cell>
          <cell r="F391" t="str">
            <v>PT</v>
          </cell>
          <cell r="G391" t="str">
            <v>PTNB111</v>
          </cell>
          <cell r="H391">
            <v>43546</v>
          </cell>
          <cell r="I391">
            <v>1110</v>
          </cell>
          <cell r="J391" t="str">
            <v>Bùi Trọng Đạt</v>
          </cell>
          <cell r="K391" t="str">
            <v>Thu tiền thẻ từ TM</v>
          </cell>
          <cell r="L391" t="str">
            <v>NB</v>
          </cell>
          <cell r="M391">
            <v>50000</v>
          </cell>
          <cell r="O391">
            <v>50000</v>
          </cell>
          <cell r="R391" t="str">
            <v>TMA</v>
          </cell>
          <cell r="S391" t="str">
            <v>Thang máy</v>
          </cell>
          <cell r="T391">
            <v>1</v>
          </cell>
          <cell r="U391" t="str">
            <v>A-0018</v>
          </cell>
          <cell r="V391" t="str">
            <v>Thang Máy</v>
          </cell>
          <cell r="W391" t="str">
            <v>CT36</v>
          </cell>
          <cell r="X391">
            <v>3</v>
          </cell>
          <cell r="Y391" t="str">
            <v>Nội bộ</v>
          </cell>
        </row>
        <row r="392">
          <cell r="B392">
            <v>249</v>
          </cell>
          <cell r="C392" t="str">
            <v/>
          </cell>
          <cell r="D392" t="str">
            <v/>
          </cell>
          <cell r="E392">
            <v>385</v>
          </cell>
          <cell r="F392" t="str">
            <v>PC</v>
          </cell>
          <cell r="G392" t="str">
            <v>PC133</v>
          </cell>
          <cell r="H392">
            <v>43549</v>
          </cell>
          <cell r="I392" t="str">
            <v>BQL36</v>
          </cell>
          <cell r="J392" t="str">
            <v>Nghiêm Đình Hồng</v>
          </cell>
          <cell r="K392" t="str">
            <v>TT dồn ổ khóa, thay ổ khóa Tòa Artemis</v>
          </cell>
          <cell r="L392" t="str">
            <v>TM</v>
          </cell>
          <cell r="M392">
            <v>1200000</v>
          </cell>
          <cell r="N392">
            <v>1200000</v>
          </cell>
          <cell r="S392" t="str">
            <v/>
          </cell>
          <cell r="W392" t="str">
            <v>Artemis</v>
          </cell>
          <cell r="X392">
            <v>3</v>
          </cell>
          <cell r="Y392" t="str">
            <v>Tiền mặt</v>
          </cell>
        </row>
        <row r="393">
          <cell r="B393">
            <v>250</v>
          </cell>
          <cell r="C393" t="str">
            <v/>
          </cell>
          <cell r="D393" t="str">
            <v/>
          </cell>
          <cell r="E393">
            <v>386</v>
          </cell>
          <cell r="F393" t="str">
            <v>PC</v>
          </cell>
          <cell r="G393" t="str">
            <v>PC134</v>
          </cell>
          <cell r="H393">
            <v>43549</v>
          </cell>
          <cell r="I393" t="str">
            <v>BQL36</v>
          </cell>
          <cell r="J393" t="str">
            <v>Nghiêm Đình Hồng</v>
          </cell>
          <cell r="K393" t="str">
            <v>TT Tiền đánh chìa phòng KT A2X2</v>
          </cell>
          <cell r="L393" t="str">
            <v>TM</v>
          </cell>
          <cell r="M393">
            <v>40000</v>
          </cell>
          <cell r="N393">
            <v>40000</v>
          </cell>
          <cell r="S393" t="str">
            <v/>
          </cell>
          <cell r="W393" t="str">
            <v>A2X2</v>
          </cell>
          <cell r="X393">
            <v>3</v>
          </cell>
          <cell r="Y393" t="str">
            <v>Tiền mặt</v>
          </cell>
        </row>
        <row r="394">
          <cell r="B394">
            <v>251</v>
          </cell>
          <cell r="C394" t="str">
            <v/>
          </cell>
          <cell r="D394" t="str">
            <v/>
          </cell>
          <cell r="E394">
            <v>387</v>
          </cell>
          <cell r="F394" t="str">
            <v>PT</v>
          </cell>
          <cell r="G394" t="str">
            <v>PT113</v>
          </cell>
          <cell r="H394">
            <v>43549</v>
          </cell>
          <cell r="I394" t="str">
            <v>BVHT</v>
          </cell>
          <cell r="J394" t="str">
            <v>BV Hà Thành</v>
          </cell>
          <cell r="K394" t="str">
            <v>Nộp tiền xe Ô tô vãng lai  T3/2019 CT36A+CT36B</v>
          </cell>
          <cell r="L394" t="str">
            <v>TM</v>
          </cell>
          <cell r="M394">
            <v>1380000</v>
          </cell>
          <cell r="N394">
            <v>1380000</v>
          </cell>
          <cell r="S394" t="str">
            <v/>
          </cell>
          <cell r="W394" t="str">
            <v>CT36</v>
          </cell>
          <cell r="X394">
            <v>3</v>
          </cell>
          <cell r="Y394" t="str">
            <v>Tiền mặt</v>
          </cell>
        </row>
        <row r="395">
          <cell r="B395">
            <v>252</v>
          </cell>
          <cell r="C395" t="str">
            <v/>
          </cell>
          <cell r="D395" t="str">
            <v/>
          </cell>
          <cell r="E395">
            <v>388</v>
          </cell>
          <cell r="F395" t="str">
            <v>PT</v>
          </cell>
          <cell r="G395" t="str">
            <v>PT114</v>
          </cell>
          <cell r="H395">
            <v>43549</v>
          </cell>
          <cell r="I395" t="str">
            <v>BVHT</v>
          </cell>
          <cell r="J395" t="str">
            <v>BV Hà Thành</v>
          </cell>
          <cell r="K395" t="str">
            <v>Nộp tiền xe máy vãng lai  T3/2019 CT36A+CT36B</v>
          </cell>
          <cell r="L395" t="str">
            <v>TM</v>
          </cell>
          <cell r="M395">
            <v>5275000</v>
          </cell>
          <cell r="N395">
            <v>5275000</v>
          </cell>
          <cell r="S395" t="str">
            <v/>
          </cell>
          <cell r="W395" t="str">
            <v>CT36</v>
          </cell>
          <cell r="X395">
            <v>3</v>
          </cell>
          <cell r="Y395" t="str">
            <v>Tiền mặt</v>
          </cell>
        </row>
        <row r="396">
          <cell r="B396">
            <v>253</v>
          </cell>
          <cell r="C396" t="str">
            <v/>
          </cell>
          <cell r="D396" t="str">
            <v/>
          </cell>
          <cell r="E396">
            <v>389</v>
          </cell>
          <cell r="F396" t="str">
            <v>PT</v>
          </cell>
          <cell r="G396" t="str">
            <v>PT115</v>
          </cell>
          <cell r="H396">
            <v>43549</v>
          </cell>
          <cell r="I396" t="str">
            <v>BQL36</v>
          </cell>
          <cell r="J396" t="str">
            <v>Nguyễn T. Tuyết Nhung</v>
          </cell>
          <cell r="K396" t="str">
            <v>Nộp Tiền Phí DV  T3/2019 Tòa Artemis (20,000,000đ)</v>
          </cell>
          <cell r="L396" t="str">
            <v>TM</v>
          </cell>
          <cell r="M396">
            <v>10000000</v>
          </cell>
          <cell r="N396">
            <v>10000000</v>
          </cell>
          <cell r="S396" t="str">
            <v/>
          </cell>
          <cell r="W396" t="str">
            <v>Artemis</v>
          </cell>
          <cell r="X396">
            <v>3</v>
          </cell>
          <cell r="Y396" t="str">
            <v>Tiền mặt</v>
          </cell>
        </row>
        <row r="397">
          <cell r="B397">
            <v>254</v>
          </cell>
          <cell r="C397" t="str">
            <v/>
          </cell>
          <cell r="D397" t="str">
            <v/>
          </cell>
          <cell r="E397">
            <v>390</v>
          </cell>
          <cell r="F397" t="str">
            <v>PC</v>
          </cell>
          <cell r="G397" t="str">
            <v>PC135</v>
          </cell>
          <cell r="H397">
            <v>43550</v>
          </cell>
          <cell r="I397" t="str">
            <v>BQL36</v>
          </cell>
          <cell r="J397" t="str">
            <v>Nhâm Gia Quang</v>
          </cell>
          <cell r="K397" t="str">
            <v>TT tiền chuyển vào tài khoản  shinhanbank ( trả cho Nhung)</v>
          </cell>
          <cell r="L397" t="str">
            <v>TM</v>
          </cell>
          <cell r="M397">
            <v>5000000</v>
          </cell>
          <cell r="N397">
            <v>5000000</v>
          </cell>
          <cell r="S397" t="str">
            <v/>
          </cell>
          <cell r="W397" t="str">
            <v>CTY</v>
          </cell>
          <cell r="X397">
            <v>3</v>
          </cell>
          <cell r="Y397" t="str">
            <v>Tiền mặt</v>
          </cell>
        </row>
        <row r="398">
          <cell r="B398">
            <v>255</v>
          </cell>
          <cell r="C398" t="str">
            <v/>
          </cell>
          <cell r="D398" t="str">
            <v/>
          </cell>
          <cell r="E398">
            <v>391</v>
          </cell>
          <cell r="F398" t="str">
            <v>PC</v>
          </cell>
          <cell r="G398" t="str">
            <v>PC136</v>
          </cell>
          <cell r="H398">
            <v>87</v>
          </cell>
          <cell r="I398" t="str">
            <v>BQL36</v>
          </cell>
          <cell r="J398" t="str">
            <v>Nhâm Gia Quang</v>
          </cell>
          <cell r="K398" t="str">
            <v>Nộp tiền vào TK BIDV</v>
          </cell>
          <cell r="L398" t="str">
            <v>TM</v>
          </cell>
          <cell r="M398">
            <v>50000000</v>
          </cell>
          <cell r="N398">
            <v>50000000</v>
          </cell>
          <cell r="S398" t="str">
            <v/>
          </cell>
          <cell r="W398" t="str">
            <v>CT36</v>
          </cell>
          <cell r="X398">
            <v>3</v>
          </cell>
          <cell r="Y398" t="str">
            <v>Tiền mặt</v>
          </cell>
        </row>
        <row r="399">
          <cell r="B399">
            <v>256</v>
          </cell>
          <cell r="C399" t="str">
            <v/>
          </cell>
          <cell r="D399" t="str">
            <v/>
          </cell>
          <cell r="E399">
            <v>392</v>
          </cell>
          <cell r="F399" t="str">
            <v>PT</v>
          </cell>
          <cell r="G399" t="str">
            <v>PT116</v>
          </cell>
          <cell r="H399">
            <v>87</v>
          </cell>
          <cell r="I399" t="str">
            <v>BQL36</v>
          </cell>
          <cell r="J399" t="str">
            <v>Lê Văn Chiến</v>
          </cell>
          <cell r="K399" t="str">
            <v>Nộp lại tiền HS dự thầu tòa nhà NƠ9 Cầu Giấy</v>
          </cell>
          <cell r="L399" t="str">
            <v>TM</v>
          </cell>
          <cell r="M399">
            <v>10000000</v>
          </cell>
          <cell r="N399">
            <v>10000000</v>
          </cell>
          <cell r="S399" t="str">
            <v/>
          </cell>
          <cell r="W399" t="str">
            <v>CTY</v>
          </cell>
          <cell r="X399">
            <v>3</v>
          </cell>
          <cell r="Y399" t="str">
            <v>Tiền mặt</v>
          </cell>
        </row>
        <row r="400">
          <cell r="B400">
            <v>257</v>
          </cell>
          <cell r="C400" t="str">
            <v/>
          </cell>
          <cell r="D400" t="str">
            <v/>
          </cell>
          <cell r="E400">
            <v>393</v>
          </cell>
          <cell r="F400" t="str">
            <v>PT</v>
          </cell>
          <cell r="G400" t="str">
            <v>PT117</v>
          </cell>
          <cell r="H400">
            <v>43552</v>
          </cell>
          <cell r="I400" t="str">
            <v>Công ty BV SAS Việt nam</v>
          </cell>
          <cell r="J400" t="str">
            <v>Nguyễn Minh Tâm</v>
          </cell>
          <cell r="K400" t="str">
            <v>Thu tiền xử lý HĐ công ty bảo vệ SAS Việt Nam</v>
          </cell>
          <cell r="L400" t="str">
            <v>TM</v>
          </cell>
          <cell r="M400">
            <v>46200000</v>
          </cell>
          <cell r="N400">
            <v>46200000</v>
          </cell>
          <cell r="S400" t="str">
            <v/>
          </cell>
          <cell r="W400" t="str">
            <v>CTY</v>
          </cell>
          <cell r="X400">
            <v>3</v>
          </cell>
          <cell r="Y400" t="str">
            <v>Tiền mặt</v>
          </cell>
        </row>
        <row r="401">
          <cell r="B401">
            <v>258</v>
          </cell>
          <cell r="C401" t="str">
            <v/>
          </cell>
          <cell r="D401" t="str">
            <v/>
          </cell>
          <cell r="E401">
            <v>394</v>
          </cell>
          <cell r="F401" t="str">
            <v>PT</v>
          </cell>
          <cell r="G401" t="str">
            <v>PT118</v>
          </cell>
          <cell r="H401">
            <v>43552</v>
          </cell>
          <cell r="I401" t="str">
            <v>A2X2</v>
          </cell>
          <cell r="J401" t="str">
            <v>Nguyễn Thị Hà</v>
          </cell>
          <cell r="K401" t="str">
            <v>Nộp Tiền Phí DV  T3/2019 Tòa A2X2</v>
          </cell>
          <cell r="L401" t="str">
            <v>TM</v>
          </cell>
          <cell r="M401">
            <v>894000</v>
          </cell>
          <cell r="N401">
            <v>894000</v>
          </cell>
          <cell r="S401" t="str">
            <v/>
          </cell>
          <cell r="W401" t="str">
            <v>A2X2</v>
          </cell>
          <cell r="X401">
            <v>3</v>
          </cell>
          <cell r="Y401" t="str">
            <v>Tiền mặt</v>
          </cell>
        </row>
        <row r="402">
          <cell r="B402">
            <v>259</v>
          </cell>
          <cell r="C402" t="str">
            <v/>
          </cell>
          <cell r="D402" t="str">
            <v/>
          </cell>
          <cell r="E402">
            <v>395</v>
          </cell>
          <cell r="F402" t="str">
            <v>PT</v>
          </cell>
          <cell r="G402" t="str">
            <v>PT119</v>
          </cell>
          <cell r="H402">
            <v>43552</v>
          </cell>
          <cell r="I402" t="str">
            <v>A2X2</v>
          </cell>
          <cell r="J402" t="str">
            <v>Nguyễn Thị Hà</v>
          </cell>
          <cell r="K402" t="str">
            <v>Nộp tiền truy thu T12+T1+T2/2019 Tòa A2X2</v>
          </cell>
          <cell r="L402" t="str">
            <v>TM</v>
          </cell>
          <cell r="M402">
            <v>1404000</v>
          </cell>
          <cell r="N402">
            <v>1404000</v>
          </cell>
          <cell r="S402" t="str">
            <v/>
          </cell>
          <cell r="W402" t="str">
            <v>A2X2</v>
          </cell>
          <cell r="X402">
            <v>3</v>
          </cell>
          <cell r="Y402" t="str">
            <v>Tiền mặt</v>
          </cell>
        </row>
        <row r="403">
          <cell r="B403">
            <v>260</v>
          </cell>
          <cell r="C403" t="str">
            <v/>
          </cell>
          <cell r="D403" t="str">
            <v/>
          </cell>
          <cell r="E403">
            <v>396</v>
          </cell>
          <cell r="F403" t="str">
            <v>PC</v>
          </cell>
          <cell r="G403" t="str">
            <v>PC137</v>
          </cell>
          <cell r="H403">
            <v>43552</v>
          </cell>
          <cell r="I403" t="str">
            <v>BQL36</v>
          </cell>
          <cell r="J403" t="str">
            <v>Nhâm Gia Quang</v>
          </cell>
          <cell r="K403" t="str">
            <v>Nộp tiền vào TK BIDV</v>
          </cell>
          <cell r="L403" t="str">
            <v>TM</v>
          </cell>
          <cell r="M403">
            <v>78000000</v>
          </cell>
          <cell r="N403">
            <v>78000000</v>
          </cell>
          <cell r="S403" t="str">
            <v/>
          </cell>
          <cell r="W403" t="str">
            <v>CT36</v>
          </cell>
          <cell r="X403">
            <v>3</v>
          </cell>
          <cell r="Y403" t="str">
            <v>Tiền mặt</v>
          </cell>
        </row>
        <row r="404">
          <cell r="B404">
            <v>261</v>
          </cell>
          <cell r="C404" t="str">
            <v/>
          </cell>
          <cell r="D404" t="str">
            <v/>
          </cell>
          <cell r="E404">
            <v>397</v>
          </cell>
          <cell r="F404" t="str">
            <v>PC</v>
          </cell>
          <cell r="G404" t="str">
            <v>PC138</v>
          </cell>
          <cell r="H404">
            <v>43553</v>
          </cell>
          <cell r="I404" t="str">
            <v>BQL36</v>
          </cell>
          <cell r="J404" t="str">
            <v>Nhâm Gia Quang</v>
          </cell>
          <cell r="K404" t="str">
            <v>TT tiền thuê xe nâng  di chuyển lư hương CT36A</v>
          </cell>
          <cell r="L404" t="str">
            <v>TM</v>
          </cell>
          <cell r="M404">
            <v>1500000</v>
          </cell>
          <cell r="N404">
            <v>1500000</v>
          </cell>
          <cell r="S404" t="str">
            <v/>
          </cell>
          <cell r="W404" t="str">
            <v>CTY</v>
          </cell>
          <cell r="X404">
            <v>3</v>
          </cell>
          <cell r="Y404" t="str">
            <v>Tiền mặt</v>
          </cell>
        </row>
        <row r="405">
          <cell r="B405" t="str">
            <v/>
          </cell>
          <cell r="C405" t="str">
            <v/>
          </cell>
          <cell r="D405" t="str">
            <v/>
          </cell>
          <cell r="E405">
            <v>398</v>
          </cell>
          <cell r="F405" t="str">
            <v>PT</v>
          </cell>
          <cell r="G405" t="str">
            <v>PTNB112</v>
          </cell>
          <cell r="H405">
            <v>43550</v>
          </cell>
          <cell r="I405">
            <v>1503</v>
          </cell>
          <cell r="J405" t="str">
            <v>Hồ Thu Thủy</v>
          </cell>
          <cell r="K405" t="str">
            <v>TT tiền làm lại thẻ từ xe máy</v>
          </cell>
          <cell r="L405" t="str">
            <v>NB</v>
          </cell>
          <cell r="M405">
            <v>100000</v>
          </cell>
          <cell r="O405">
            <v>100000</v>
          </cell>
          <cell r="R405" t="str">
            <v>XMA</v>
          </cell>
          <cell r="S405" t="str">
            <v>Xe máy</v>
          </cell>
          <cell r="U405" t="str">
            <v>A-0019</v>
          </cell>
          <cell r="V405" t="str">
            <v>29D1-80000</v>
          </cell>
          <cell r="W405" t="str">
            <v>CT36</v>
          </cell>
          <cell r="X405">
            <v>3</v>
          </cell>
          <cell r="Y405" t="str">
            <v>Nội bộ</v>
          </cell>
        </row>
        <row r="406">
          <cell r="B406" t="str">
            <v/>
          </cell>
          <cell r="C406" t="str">
            <v/>
          </cell>
          <cell r="D406" t="str">
            <v/>
          </cell>
          <cell r="E406">
            <v>399</v>
          </cell>
          <cell r="F406" t="str">
            <v>PT</v>
          </cell>
          <cell r="G406" t="str">
            <v>PTNB113</v>
          </cell>
          <cell r="H406">
            <v>43552</v>
          </cell>
          <cell r="I406">
            <v>1806</v>
          </cell>
          <cell r="J406" t="str">
            <v>Vũ Thị Hồng Nhung</v>
          </cell>
          <cell r="K406" t="str">
            <v>TT tiền làm lại thẻ từ xe máy</v>
          </cell>
          <cell r="L406" t="str">
            <v>NB</v>
          </cell>
          <cell r="M406">
            <v>100000</v>
          </cell>
          <cell r="O406">
            <v>100000</v>
          </cell>
          <cell r="R406" t="str">
            <v>XMA</v>
          </cell>
          <cell r="S406" t="str">
            <v>Xe máy</v>
          </cell>
          <cell r="U406" t="str">
            <v>A-0021</v>
          </cell>
          <cell r="V406" t="str">
            <v>29S6-113,56</v>
          </cell>
          <cell r="W406" t="str">
            <v>CT36</v>
          </cell>
          <cell r="X406">
            <v>3</v>
          </cell>
          <cell r="Y406" t="str">
            <v>Nội bộ</v>
          </cell>
        </row>
        <row r="407">
          <cell r="B407" t="str">
            <v/>
          </cell>
          <cell r="C407">
            <v>38</v>
          </cell>
          <cell r="D407" t="str">
            <v>DC</v>
          </cell>
          <cell r="E407">
            <v>400</v>
          </cell>
          <cell r="F407" t="str">
            <v>PT</v>
          </cell>
          <cell r="G407" t="str">
            <v>PTNB114</v>
          </cell>
          <cell r="H407">
            <v>43552</v>
          </cell>
          <cell r="I407">
            <v>1405</v>
          </cell>
          <cell r="J407" t="str">
            <v>Nguyễn Thị Hoài Thu</v>
          </cell>
          <cell r="K407" t="str">
            <v>Thu tiền phí gửi xe T3/2019+ thẻ từ + ĐC</v>
          </cell>
          <cell r="L407" t="str">
            <v>NB</v>
          </cell>
          <cell r="M407">
            <v>230000</v>
          </cell>
          <cell r="O407">
            <v>50000</v>
          </cell>
          <cell r="P407">
            <v>100000</v>
          </cell>
          <cell r="Q407">
            <v>80000</v>
          </cell>
          <cell r="R407" t="str">
            <v>XMA</v>
          </cell>
          <cell r="S407" t="str">
            <v>Xe máy</v>
          </cell>
          <cell r="U407" t="str">
            <v>A-0022</v>
          </cell>
          <cell r="V407" t="str">
            <v>36B6-751,64</v>
          </cell>
          <cell r="W407" t="str">
            <v>CT36</v>
          </cell>
          <cell r="X407">
            <v>3</v>
          </cell>
          <cell r="Y407" t="str">
            <v>Nội bộ</v>
          </cell>
        </row>
        <row r="408">
          <cell r="B408">
            <v>262</v>
          </cell>
          <cell r="C408" t="str">
            <v/>
          </cell>
          <cell r="D408" t="str">
            <v/>
          </cell>
          <cell r="E408">
            <v>401</v>
          </cell>
          <cell r="F408" t="str">
            <v>PC</v>
          </cell>
          <cell r="G408" t="str">
            <v>PC139</v>
          </cell>
          <cell r="H408">
            <v>43188</v>
          </cell>
          <cell r="I408" t="str">
            <v>Đất xanh</v>
          </cell>
          <cell r="J408" t="str">
            <v>Nguyễn Văn Hưng</v>
          </cell>
          <cell r="K408" t="str">
            <v>TT tiền mua bao nilon tòaArtemis</v>
          </cell>
          <cell r="L408" t="str">
            <v>TM</v>
          </cell>
          <cell r="M408">
            <v>2266000</v>
          </cell>
          <cell r="N408">
            <v>2266000</v>
          </cell>
          <cell r="S408" t="str">
            <v/>
          </cell>
          <cell r="W408" t="str">
            <v>Artemis</v>
          </cell>
          <cell r="X408">
            <v>3</v>
          </cell>
          <cell r="Y408" t="str">
            <v>Tiền mặt</v>
          </cell>
        </row>
        <row r="409">
          <cell r="B409" t="str">
            <v/>
          </cell>
          <cell r="C409" t="str">
            <v/>
          </cell>
          <cell r="D409" t="str">
            <v/>
          </cell>
          <cell r="E409">
            <v>402</v>
          </cell>
          <cell r="F409" t="str">
            <v>PT</v>
          </cell>
          <cell r="G409" t="str">
            <v>PTNB115</v>
          </cell>
          <cell r="H409">
            <v>43552</v>
          </cell>
          <cell r="I409">
            <v>1702</v>
          </cell>
          <cell r="J409" t="str">
            <v>Phạm Thanh Trà</v>
          </cell>
          <cell r="K409" t="str">
            <v>TT tiền làm lại thẻ từ xe máy</v>
          </cell>
          <cell r="L409" t="str">
            <v>NB</v>
          </cell>
          <cell r="M409">
            <v>100000</v>
          </cell>
          <cell r="O409">
            <v>100000</v>
          </cell>
          <cell r="R409" t="str">
            <v>XMA</v>
          </cell>
          <cell r="S409" t="str">
            <v>Xe máy</v>
          </cell>
          <cell r="U409" t="str">
            <v>A-0023</v>
          </cell>
          <cell r="V409" t="str">
            <v>29S5-0578</v>
          </cell>
          <cell r="W409" t="str">
            <v>CT36</v>
          </cell>
          <cell r="X409">
            <v>3</v>
          </cell>
          <cell r="Y409" t="str">
            <v>Nội bộ</v>
          </cell>
        </row>
        <row r="410">
          <cell r="B410" t="str">
            <v/>
          </cell>
          <cell r="C410" t="str">
            <v/>
          </cell>
          <cell r="D410" t="str">
            <v/>
          </cell>
          <cell r="E410">
            <v>403</v>
          </cell>
          <cell r="F410" t="str">
            <v>PT</v>
          </cell>
          <cell r="G410" t="str">
            <v>PTNB116</v>
          </cell>
          <cell r="H410">
            <v>43552</v>
          </cell>
          <cell r="I410">
            <v>2001</v>
          </cell>
          <cell r="J410" t="str">
            <v>Nguyễn Phương Nga</v>
          </cell>
          <cell r="K410" t="str">
            <v>TT tiền làm lại thẻ từ xe máy</v>
          </cell>
          <cell r="L410" t="str">
            <v>NB</v>
          </cell>
          <cell r="M410">
            <v>100000</v>
          </cell>
          <cell r="O410">
            <v>100000</v>
          </cell>
          <cell r="R410" t="str">
            <v>XMA</v>
          </cell>
          <cell r="S410" t="str">
            <v>Xe máy</v>
          </cell>
          <cell r="U410" t="str">
            <v>A-0024</v>
          </cell>
          <cell r="V410" t="str">
            <v>29E-2-23280</v>
          </cell>
          <cell r="W410" t="str">
            <v>CT36</v>
          </cell>
          <cell r="X410">
            <v>3</v>
          </cell>
          <cell r="Y410" t="str">
            <v>Nội bộ</v>
          </cell>
        </row>
        <row r="411">
          <cell r="B411" t="str">
            <v/>
          </cell>
          <cell r="C411" t="str">
            <v/>
          </cell>
          <cell r="D411" t="str">
            <v/>
          </cell>
          <cell r="E411">
            <v>404</v>
          </cell>
          <cell r="F411" t="str">
            <v>PT</v>
          </cell>
          <cell r="G411" t="str">
            <v>PTNB117</v>
          </cell>
          <cell r="H411">
            <v>43552</v>
          </cell>
          <cell r="I411">
            <v>1809</v>
          </cell>
          <cell r="J411" t="str">
            <v>Nguyễn Tuấn Dũng</v>
          </cell>
          <cell r="K411" t="str">
            <v>Thu tiền thẻ từ TM</v>
          </cell>
          <cell r="L411" t="str">
            <v>NB</v>
          </cell>
          <cell r="M411">
            <v>500000</v>
          </cell>
          <cell r="O411">
            <v>500000</v>
          </cell>
          <cell r="R411" t="str">
            <v>TMA</v>
          </cell>
          <cell r="S411" t="str">
            <v>Thang máy</v>
          </cell>
          <cell r="U411" t="str">
            <v>A-0025</v>
          </cell>
          <cell r="W411" t="str">
            <v>CT36</v>
          </cell>
          <cell r="X411">
            <v>3</v>
          </cell>
          <cell r="Y411" t="str">
            <v>Nội bộ</v>
          </cell>
        </row>
        <row r="412">
          <cell r="B412" t="str">
            <v/>
          </cell>
          <cell r="C412" t="str">
            <v/>
          </cell>
          <cell r="D412" t="str">
            <v/>
          </cell>
          <cell r="E412">
            <v>405</v>
          </cell>
          <cell r="F412" t="str">
            <v>PT</v>
          </cell>
          <cell r="G412" t="str">
            <v>PTNB118</v>
          </cell>
          <cell r="H412">
            <v>43552</v>
          </cell>
          <cell r="I412">
            <v>1105</v>
          </cell>
          <cell r="J412" t="str">
            <v>Đoàn Thanh Nga</v>
          </cell>
          <cell r="K412" t="str">
            <v>TT tiền làm lại thẻ từ xe máy</v>
          </cell>
          <cell r="L412" t="str">
            <v>NB</v>
          </cell>
          <cell r="M412">
            <v>100000</v>
          </cell>
          <cell r="O412">
            <v>100000</v>
          </cell>
          <cell r="R412" t="str">
            <v>XMA</v>
          </cell>
          <cell r="S412" t="str">
            <v>Xe máy</v>
          </cell>
          <cell r="U412" t="str">
            <v>A-0026</v>
          </cell>
          <cell r="V412" t="str">
            <v>17B1-546,91</v>
          </cell>
          <cell r="W412" t="str">
            <v>CT36</v>
          </cell>
          <cell r="X412">
            <v>3</v>
          </cell>
          <cell r="Y412" t="str">
            <v>Nội bộ</v>
          </cell>
        </row>
        <row r="413">
          <cell r="B413" t="str">
            <v/>
          </cell>
          <cell r="C413" t="str">
            <v/>
          </cell>
          <cell r="D413" t="str">
            <v/>
          </cell>
          <cell r="E413">
            <v>406</v>
          </cell>
          <cell r="F413" t="str">
            <v>PT</v>
          </cell>
          <cell r="G413" t="str">
            <v>PTNB119</v>
          </cell>
          <cell r="H413">
            <v>43552</v>
          </cell>
          <cell r="I413" t="str">
            <v>12A11</v>
          </cell>
          <cell r="J413" t="str">
            <v>Vũ Hoàng Yến</v>
          </cell>
          <cell r="K413" t="str">
            <v>Thu tiền thẻ từ TM</v>
          </cell>
          <cell r="L413" t="str">
            <v>NB</v>
          </cell>
          <cell r="M413">
            <v>50000</v>
          </cell>
          <cell r="O413">
            <v>50000</v>
          </cell>
          <cell r="R413" t="str">
            <v>TMA</v>
          </cell>
          <cell r="S413" t="str">
            <v>Thang máy</v>
          </cell>
          <cell r="U413" t="str">
            <v>A-0027</v>
          </cell>
          <cell r="V413" t="str">
            <v>Thang Máy</v>
          </cell>
          <cell r="W413" t="str">
            <v>CT36</v>
          </cell>
          <cell r="X413">
            <v>3</v>
          </cell>
          <cell r="Y413" t="str">
            <v>Nội bộ</v>
          </cell>
        </row>
        <row r="414">
          <cell r="B414" t="str">
            <v/>
          </cell>
          <cell r="C414" t="str">
            <v/>
          </cell>
          <cell r="D414" t="str">
            <v/>
          </cell>
          <cell r="E414">
            <v>407</v>
          </cell>
          <cell r="F414" t="str">
            <v>PT</v>
          </cell>
          <cell r="G414" t="str">
            <v>PTNB120</v>
          </cell>
          <cell r="H414">
            <v>43552</v>
          </cell>
          <cell r="I414">
            <v>706</v>
          </cell>
          <cell r="J414" t="str">
            <v>Nguyễn Thị Xuân</v>
          </cell>
          <cell r="K414" t="str">
            <v>TT tiền làm lại thẻ từ xe máy</v>
          </cell>
          <cell r="L414" t="str">
            <v>NB</v>
          </cell>
          <cell r="M414">
            <v>50000</v>
          </cell>
          <cell r="O414">
            <v>50000</v>
          </cell>
          <cell r="R414" t="str">
            <v>XMA</v>
          </cell>
          <cell r="S414" t="str">
            <v>Xe máy</v>
          </cell>
          <cell r="U414" t="str">
            <v>A-0028</v>
          </cell>
          <cell r="V414" t="str">
            <v>29P6-9150</v>
          </cell>
          <cell r="W414" t="str">
            <v>CT36</v>
          </cell>
          <cell r="X414">
            <v>3</v>
          </cell>
          <cell r="Y414" t="str">
            <v>Nội bộ</v>
          </cell>
        </row>
        <row r="415">
          <cell r="B415">
            <v>263</v>
          </cell>
          <cell r="C415" t="str">
            <v/>
          </cell>
          <cell r="D415" t="str">
            <v/>
          </cell>
          <cell r="E415">
            <v>408</v>
          </cell>
          <cell r="F415" t="str">
            <v>PC</v>
          </cell>
          <cell r="G415" t="str">
            <v>PC140</v>
          </cell>
          <cell r="H415">
            <v>43554</v>
          </cell>
          <cell r="I415" t="str">
            <v>BQL36</v>
          </cell>
          <cell r="J415" t="str">
            <v>Đặng Quốc Phong</v>
          </cell>
          <cell r="K415" t="str">
            <v>TT tiền làm biển cấm đỗ xe CT36B</v>
          </cell>
          <cell r="L415" t="str">
            <v>TM</v>
          </cell>
          <cell r="M415">
            <v>600000</v>
          </cell>
          <cell r="N415">
            <v>600000</v>
          </cell>
          <cell r="S415" t="str">
            <v/>
          </cell>
          <cell r="W415" t="str">
            <v>CT36</v>
          </cell>
          <cell r="X415">
            <v>3</v>
          </cell>
          <cell r="Y415" t="str">
            <v>Tiền mặt</v>
          </cell>
        </row>
        <row r="416">
          <cell r="B416">
            <v>264</v>
          </cell>
          <cell r="C416" t="str">
            <v/>
          </cell>
          <cell r="D416" t="str">
            <v/>
          </cell>
          <cell r="E416">
            <v>409</v>
          </cell>
          <cell r="F416" t="str">
            <v>PC</v>
          </cell>
          <cell r="G416" t="str">
            <v>PC141</v>
          </cell>
          <cell r="H416">
            <v>43556</v>
          </cell>
          <cell r="I416" t="str">
            <v>BQL36</v>
          </cell>
          <cell r="J416" t="str">
            <v>Nhâm Gia Quang</v>
          </cell>
          <cell r="K416" t="str">
            <v>TT Tiền nước uống T3/2019</v>
          </cell>
          <cell r="L416" t="str">
            <v>TM</v>
          </cell>
          <cell r="M416">
            <v>220000</v>
          </cell>
          <cell r="N416">
            <v>220000</v>
          </cell>
          <cell r="S416" t="str">
            <v/>
          </cell>
          <cell r="W416" t="str">
            <v>CTY</v>
          </cell>
          <cell r="X416">
            <v>4</v>
          </cell>
          <cell r="Y416" t="str">
            <v>Tiền mặt</v>
          </cell>
        </row>
        <row r="417">
          <cell r="B417">
            <v>265</v>
          </cell>
          <cell r="C417" t="str">
            <v/>
          </cell>
          <cell r="D417" t="str">
            <v/>
          </cell>
          <cell r="E417">
            <v>410</v>
          </cell>
          <cell r="F417" t="str">
            <v>PC</v>
          </cell>
          <cell r="G417" t="str">
            <v>PC142</v>
          </cell>
          <cell r="H417">
            <v>43556</v>
          </cell>
          <cell r="I417" t="str">
            <v>BQL36</v>
          </cell>
          <cell r="J417" t="str">
            <v>Lê Văn Toản</v>
          </cell>
          <cell r="K417" t="str">
            <v>Tam ứng (01/04/2019)</v>
          </cell>
          <cell r="L417" t="str">
            <v>TM</v>
          </cell>
          <cell r="M417">
            <v>5000000</v>
          </cell>
          <cell r="N417">
            <v>5000000</v>
          </cell>
          <cell r="S417" t="str">
            <v/>
          </cell>
          <cell r="W417" t="str">
            <v>CTY</v>
          </cell>
          <cell r="X417">
            <v>4</v>
          </cell>
          <cell r="Y417" t="str">
            <v>Tiền mặt</v>
          </cell>
        </row>
        <row r="418">
          <cell r="B418">
            <v>266</v>
          </cell>
          <cell r="C418" t="str">
            <v/>
          </cell>
          <cell r="D418" t="str">
            <v/>
          </cell>
          <cell r="E418">
            <v>411</v>
          </cell>
          <cell r="F418" t="str">
            <v>PT</v>
          </cell>
          <cell r="G418" t="str">
            <v>PT120</v>
          </cell>
          <cell r="H418">
            <v>43557</v>
          </cell>
          <cell r="I418" t="str">
            <v>BQL36</v>
          </cell>
          <cell r="J418" t="str">
            <v>Nguyễn T. Tuyết Nhung</v>
          </cell>
          <cell r="K418" t="str">
            <v>Nộp Tiền Phí DV  T3/2019 Tòa Artemis</v>
          </cell>
          <cell r="L418" t="str">
            <v>TM</v>
          </cell>
          <cell r="M418">
            <v>18269000</v>
          </cell>
          <cell r="N418">
            <v>18269000</v>
          </cell>
          <cell r="S418" t="str">
            <v/>
          </cell>
          <cell r="W418" t="str">
            <v>Artemis</v>
          </cell>
          <cell r="X418">
            <v>4</v>
          </cell>
          <cell r="Y418" t="str">
            <v>Tiền mặt</v>
          </cell>
        </row>
        <row r="419">
          <cell r="B419">
            <v>267</v>
          </cell>
          <cell r="C419" t="str">
            <v/>
          </cell>
          <cell r="D419" t="str">
            <v/>
          </cell>
          <cell r="E419">
            <v>412</v>
          </cell>
          <cell r="F419" t="str">
            <v>PT</v>
          </cell>
          <cell r="G419" t="str">
            <v>PT121</v>
          </cell>
          <cell r="H419">
            <v>43557</v>
          </cell>
          <cell r="I419" t="str">
            <v>BQL36</v>
          </cell>
          <cell r="J419" t="str">
            <v>Đỗ Thị Sim</v>
          </cell>
          <cell r="K419" t="str">
            <v>Nộp Tiền Phí DV  T3/2019 Tòa Artemis</v>
          </cell>
          <cell r="L419" t="str">
            <v>TM</v>
          </cell>
          <cell r="M419">
            <v>17220000</v>
          </cell>
          <cell r="N419">
            <v>17220000</v>
          </cell>
          <cell r="S419" t="str">
            <v/>
          </cell>
          <cell r="W419" t="str">
            <v>Artemis</v>
          </cell>
          <cell r="X419">
            <v>4</v>
          </cell>
          <cell r="Y419" t="str">
            <v>Tiền mặt</v>
          </cell>
        </row>
        <row r="420">
          <cell r="B420">
            <v>268</v>
          </cell>
          <cell r="C420" t="str">
            <v/>
          </cell>
          <cell r="D420" t="str">
            <v/>
          </cell>
          <cell r="E420">
            <v>413</v>
          </cell>
          <cell r="F420" t="str">
            <v>PC</v>
          </cell>
          <cell r="G420" t="str">
            <v>PC143</v>
          </cell>
          <cell r="H420">
            <v>43557</v>
          </cell>
          <cell r="I420" t="str">
            <v>BQL36</v>
          </cell>
          <cell r="J420" t="str">
            <v>Nhâm Gia Quang</v>
          </cell>
          <cell r="K420" t="str">
            <v>Chi tiền mua thẻ xe tháng ( nhân viên ) tòa Artemis</v>
          </cell>
          <cell r="L420" t="str">
            <v>TM</v>
          </cell>
          <cell r="M420">
            <v>2816000</v>
          </cell>
          <cell r="N420">
            <v>2816000</v>
          </cell>
          <cell r="S420" t="str">
            <v/>
          </cell>
          <cell r="W420" t="str">
            <v>Artemis</v>
          </cell>
          <cell r="X420">
            <v>4</v>
          </cell>
          <cell r="Y420" t="str">
            <v>Tiền mặt</v>
          </cell>
        </row>
        <row r="421">
          <cell r="B421">
            <v>269</v>
          </cell>
          <cell r="C421" t="str">
            <v/>
          </cell>
          <cell r="D421" t="str">
            <v/>
          </cell>
          <cell r="E421">
            <v>414</v>
          </cell>
          <cell r="F421" t="str">
            <v>PC</v>
          </cell>
          <cell r="G421" t="str">
            <v>PC144</v>
          </cell>
          <cell r="H421">
            <v>43557</v>
          </cell>
          <cell r="I421" t="str">
            <v>BQL36</v>
          </cell>
          <cell r="J421" t="str">
            <v>Nhâm Gia Quang</v>
          </cell>
          <cell r="K421" t="str">
            <v>Chi tiền ăn tháng 3/2019</v>
          </cell>
          <cell r="L421" t="str">
            <v>TM</v>
          </cell>
          <cell r="M421">
            <v>2810000</v>
          </cell>
          <cell r="N421">
            <v>2810000</v>
          </cell>
          <cell r="S421" t="str">
            <v/>
          </cell>
          <cell r="W421" t="str">
            <v>CTY</v>
          </cell>
          <cell r="X421">
            <v>4</v>
          </cell>
          <cell r="Y421" t="str">
            <v>Tiền mặt</v>
          </cell>
        </row>
        <row r="422">
          <cell r="B422">
            <v>270</v>
          </cell>
          <cell r="C422" t="str">
            <v/>
          </cell>
          <cell r="D422" t="str">
            <v/>
          </cell>
          <cell r="E422">
            <v>415</v>
          </cell>
          <cell r="F422" t="str">
            <v>PC</v>
          </cell>
          <cell r="G422" t="str">
            <v>PC145</v>
          </cell>
          <cell r="H422">
            <v>43558</v>
          </cell>
          <cell r="I422" t="str">
            <v>BQL36</v>
          </cell>
          <cell r="J422" t="str">
            <v>Công ty Vạn Phúc</v>
          </cell>
          <cell r="K422" t="str">
            <v>TT tiền mua hđ máy tính</v>
          </cell>
          <cell r="L422" t="str">
            <v>TM</v>
          </cell>
          <cell r="M422">
            <v>1583000</v>
          </cell>
          <cell r="N422">
            <v>1583000</v>
          </cell>
          <cell r="S422" t="str">
            <v/>
          </cell>
          <cell r="W422" t="str">
            <v>CTY</v>
          </cell>
          <cell r="X422">
            <v>4</v>
          </cell>
          <cell r="Y422" t="str">
            <v>Tiền mặt</v>
          </cell>
        </row>
        <row r="423">
          <cell r="B423">
            <v>271</v>
          </cell>
          <cell r="C423" t="str">
            <v/>
          </cell>
          <cell r="D423" t="str">
            <v/>
          </cell>
          <cell r="E423">
            <v>416</v>
          </cell>
          <cell r="F423" t="str">
            <v>PC</v>
          </cell>
          <cell r="G423" t="str">
            <v>PC146</v>
          </cell>
          <cell r="H423">
            <v>43558</v>
          </cell>
          <cell r="I423" t="str">
            <v>BQL36</v>
          </cell>
          <cell r="J423" t="str">
            <v>Nhâm Gia Quang</v>
          </cell>
          <cell r="K423" t="str">
            <v>Tạm ứng tiền ăn T4/2019</v>
          </cell>
          <cell r="L423" t="str">
            <v>TM</v>
          </cell>
          <cell r="M423">
            <v>1200000</v>
          </cell>
          <cell r="N423">
            <v>1200000</v>
          </cell>
          <cell r="S423" t="str">
            <v/>
          </cell>
          <cell r="W423" t="str">
            <v>CTY</v>
          </cell>
          <cell r="X423">
            <v>4</v>
          </cell>
          <cell r="Y423" t="str">
            <v>Tiền mặt</v>
          </cell>
        </row>
        <row r="424">
          <cell r="B424">
            <v>272</v>
          </cell>
          <cell r="C424" t="str">
            <v/>
          </cell>
          <cell r="D424" t="str">
            <v/>
          </cell>
          <cell r="E424">
            <v>417</v>
          </cell>
          <cell r="F424" t="str">
            <v>PC</v>
          </cell>
          <cell r="G424" t="str">
            <v>PC147</v>
          </cell>
          <cell r="H424">
            <v>43558</v>
          </cell>
          <cell r="I424" t="str">
            <v>BPVS</v>
          </cell>
          <cell r="J424" t="str">
            <v>Hoàng Thị Loan</v>
          </cell>
          <cell r="K424" t="str">
            <v>TT tiền vệ sinh buổi tối CT36A+CT36B</v>
          </cell>
          <cell r="L424" t="str">
            <v>TM</v>
          </cell>
          <cell r="M424">
            <v>2000000</v>
          </cell>
          <cell r="N424">
            <v>2000000</v>
          </cell>
          <cell r="S424" t="str">
            <v/>
          </cell>
          <cell r="W424" t="str">
            <v>CT36</v>
          </cell>
          <cell r="X424">
            <v>4</v>
          </cell>
          <cell r="Y424" t="str">
            <v>Tiền mặt</v>
          </cell>
        </row>
        <row r="425">
          <cell r="B425">
            <v>273</v>
          </cell>
          <cell r="C425" t="str">
            <v/>
          </cell>
          <cell r="D425" t="str">
            <v/>
          </cell>
          <cell r="E425">
            <v>418</v>
          </cell>
          <cell r="F425" t="str">
            <v>PT</v>
          </cell>
          <cell r="G425" t="str">
            <v>PT122</v>
          </cell>
          <cell r="H425">
            <v>43558</v>
          </cell>
          <cell r="I425" t="str">
            <v>Artemis</v>
          </cell>
          <cell r="J425" t="str">
            <v>Vương Thị Chi</v>
          </cell>
          <cell r="K425" t="str">
            <v>Nộp tiền DV T4/2019  tòa Artemis</v>
          </cell>
          <cell r="L425" t="str">
            <v>TM</v>
          </cell>
          <cell r="M425">
            <v>27638000</v>
          </cell>
          <cell r="N425">
            <v>27638000</v>
          </cell>
          <cell r="S425" t="str">
            <v/>
          </cell>
          <cell r="W425" t="str">
            <v>Artemis</v>
          </cell>
          <cell r="X425">
            <v>4</v>
          </cell>
          <cell r="Y425" t="str">
            <v>Tiền mặt</v>
          </cell>
        </row>
        <row r="426">
          <cell r="B426">
            <v>274</v>
          </cell>
          <cell r="C426" t="str">
            <v/>
          </cell>
          <cell r="D426" t="str">
            <v/>
          </cell>
          <cell r="E426">
            <v>419</v>
          </cell>
          <cell r="F426" t="str">
            <v>PT</v>
          </cell>
          <cell r="G426" t="str">
            <v>PT123</v>
          </cell>
          <cell r="H426">
            <v>43558</v>
          </cell>
          <cell r="I426" t="str">
            <v>Artemis</v>
          </cell>
          <cell r="J426" t="str">
            <v>Vương Thị Chi</v>
          </cell>
          <cell r="K426" t="str">
            <v>Nộp tiền truy thu DV T3/2019 ( căn hộ 1304,1619) tòa Artemis</v>
          </cell>
          <cell r="L426" t="str">
            <v>TM</v>
          </cell>
          <cell r="M426">
            <v>1769000</v>
          </cell>
          <cell r="N426">
            <v>1769000</v>
          </cell>
          <cell r="S426" t="str">
            <v/>
          </cell>
          <cell r="W426" t="str">
            <v>Artemis</v>
          </cell>
          <cell r="X426">
            <v>4</v>
          </cell>
          <cell r="Y426" t="str">
            <v>Tiền mặt</v>
          </cell>
        </row>
        <row r="427">
          <cell r="B427">
            <v>275</v>
          </cell>
          <cell r="C427" t="str">
            <v/>
          </cell>
          <cell r="D427" t="str">
            <v/>
          </cell>
          <cell r="E427">
            <v>420</v>
          </cell>
          <cell r="F427" t="str">
            <v>PT</v>
          </cell>
          <cell r="G427" t="str">
            <v>PT124</v>
          </cell>
          <cell r="H427">
            <v>43558</v>
          </cell>
          <cell r="I427" t="str">
            <v>Artemis</v>
          </cell>
          <cell r="J427" t="str">
            <v>Vương Thị Chi</v>
          </cell>
          <cell r="K427" t="str">
            <v>Nộp tiền thẻ từ thang máy  căn hộ 1902 tòa Artemis</v>
          </cell>
          <cell r="L427" t="str">
            <v>TM</v>
          </cell>
          <cell r="M427">
            <v>100000</v>
          </cell>
          <cell r="N427">
            <v>100000</v>
          </cell>
          <cell r="S427" t="str">
            <v/>
          </cell>
          <cell r="W427" t="str">
            <v>Artemis</v>
          </cell>
          <cell r="X427">
            <v>4</v>
          </cell>
          <cell r="Y427" t="str">
            <v>Tiền mặt</v>
          </cell>
        </row>
        <row r="428">
          <cell r="B428">
            <v>276</v>
          </cell>
          <cell r="C428" t="str">
            <v/>
          </cell>
          <cell r="D428" t="str">
            <v/>
          </cell>
          <cell r="E428">
            <v>421</v>
          </cell>
          <cell r="F428" t="str">
            <v>PT</v>
          </cell>
          <cell r="G428" t="str">
            <v>PT125</v>
          </cell>
          <cell r="H428">
            <v>43558</v>
          </cell>
          <cell r="I428" t="str">
            <v>Artemis</v>
          </cell>
          <cell r="J428" t="str">
            <v>Vương Thị Chi</v>
          </cell>
          <cell r="K428" t="str">
            <v>Nộp tiền đặt cọc căn hộ sửa chữa tòa Artemis</v>
          </cell>
          <cell r="L428" t="str">
            <v>TM</v>
          </cell>
          <cell r="M428">
            <v>10000000</v>
          </cell>
          <cell r="N428">
            <v>10000000</v>
          </cell>
          <cell r="S428" t="str">
            <v/>
          </cell>
          <cell r="W428" t="str">
            <v>Artemis</v>
          </cell>
          <cell r="X428">
            <v>4</v>
          </cell>
          <cell r="Y428" t="str">
            <v>Tiền mặt</v>
          </cell>
        </row>
        <row r="429">
          <cell r="B429">
            <v>277</v>
          </cell>
          <cell r="C429" t="str">
            <v/>
          </cell>
          <cell r="D429" t="str">
            <v/>
          </cell>
          <cell r="E429">
            <v>422</v>
          </cell>
          <cell r="F429" t="str">
            <v>PT</v>
          </cell>
          <cell r="G429" t="str">
            <v>PT126</v>
          </cell>
          <cell r="H429">
            <v>43558</v>
          </cell>
          <cell r="I429" t="str">
            <v>Artemis</v>
          </cell>
          <cell r="J429" t="str">
            <v>Vương Thị Chi</v>
          </cell>
          <cell r="K429" t="str">
            <v>Thu hộ tiền điện nước  ACC Thăng Long</v>
          </cell>
          <cell r="L429" t="str">
            <v>TM</v>
          </cell>
          <cell r="M429">
            <v>4885000</v>
          </cell>
          <cell r="N429">
            <v>4885000</v>
          </cell>
          <cell r="S429" t="str">
            <v/>
          </cell>
          <cell r="W429" t="str">
            <v>Artemis</v>
          </cell>
          <cell r="X429">
            <v>4</v>
          </cell>
          <cell r="Y429" t="str">
            <v>Tiền mặt</v>
          </cell>
        </row>
        <row r="430">
          <cell r="B430">
            <v>278</v>
          </cell>
          <cell r="C430" t="str">
            <v/>
          </cell>
          <cell r="D430" t="str">
            <v/>
          </cell>
          <cell r="E430">
            <v>423</v>
          </cell>
          <cell r="F430" t="str">
            <v>PT</v>
          </cell>
          <cell r="G430" t="str">
            <v>PT127</v>
          </cell>
          <cell r="H430">
            <v>43559</v>
          </cell>
          <cell r="I430" t="str">
            <v>BQL36</v>
          </cell>
          <cell r="J430" t="str">
            <v>Nhâm Gia Quang</v>
          </cell>
          <cell r="K430" t="str">
            <v>Nộp tiền phí DV T3/2019 CT36A</v>
          </cell>
          <cell r="L430" t="str">
            <v>TM</v>
          </cell>
          <cell r="M430">
            <v>30000000</v>
          </cell>
          <cell r="N430">
            <v>30000000</v>
          </cell>
          <cell r="S430" t="str">
            <v/>
          </cell>
          <cell r="W430" t="str">
            <v>CT36</v>
          </cell>
          <cell r="X430">
            <v>4</v>
          </cell>
          <cell r="Y430" t="str">
            <v>Tiền mặt</v>
          </cell>
        </row>
        <row r="431">
          <cell r="B431">
            <v>279</v>
          </cell>
          <cell r="C431" t="str">
            <v/>
          </cell>
          <cell r="D431" t="str">
            <v/>
          </cell>
          <cell r="E431">
            <v>424</v>
          </cell>
          <cell r="F431" t="str">
            <v>PT</v>
          </cell>
          <cell r="G431" t="str">
            <v>PT128</v>
          </cell>
          <cell r="H431">
            <v>43559</v>
          </cell>
          <cell r="I431" t="str">
            <v>BQL36</v>
          </cell>
          <cell r="J431" t="str">
            <v>Nhâm Gia Quang</v>
          </cell>
          <cell r="K431" t="str">
            <v>Nộp tiền truy thu  phí DV T12+T1+T2/2019  shop 8 ( Dương Thị Huệ) CT36A</v>
          </cell>
          <cell r="L431" t="str">
            <v>TM</v>
          </cell>
          <cell r="M431">
            <v>3787256</v>
          </cell>
          <cell r="N431">
            <v>3787256</v>
          </cell>
          <cell r="S431" t="str">
            <v/>
          </cell>
          <cell r="W431" t="str">
            <v>CT36</v>
          </cell>
          <cell r="X431">
            <v>4</v>
          </cell>
          <cell r="Y431" t="str">
            <v>Tiền mặt</v>
          </cell>
        </row>
        <row r="432">
          <cell r="B432">
            <v>280</v>
          </cell>
          <cell r="C432" t="str">
            <v/>
          </cell>
          <cell r="D432" t="str">
            <v/>
          </cell>
          <cell r="E432">
            <v>425</v>
          </cell>
          <cell r="F432" t="str">
            <v>PC</v>
          </cell>
          <cell r="G432" t="str">
            <v>PC148</v>
          </cell>
          <cell r="H432">
            <v>43559</v>
          </cell>
          <cell r="I432" t="str">
            <v>BQL36</v>
          </cell>
          <cell r="J432" t="str">
            <v>Nhâm Gia Quang</v>
          </cell>
          <cell r="K432" t="str">
            <v>TT tiền thuê xe nâng  di chuyển lư hương (Lần 02) CT36A</v>
          </cell>
          <cell r="L432" t="str">
            <v>TM</v>
          </cell>
          <cell r="M432">
            <v>1500000</v>
          </cell>
          <cell r="N432">
            <v>1500000</v>
          </cell>
          <cell r="S432" t="str">
            <v/>
          </cell>
          <cell r="W432" t="str">
            <v>CTY</v>
          </cell>
          <cell r="X432">
            <v>4</v>
          </cell>
          <cell r="Y432" t="str">
            <v>Tiền mặt</v>
          </cell>
        </row>
        <row r="433">
          <cell r="B433">
            <v>281</v>
          </cell>
          <cell r="C433" t="str">
            <v/>
          </cell>
          <cell r="D433" t="str">
            <v/>
          </cell>
          <cell r="E433">
            <v>426</v>
          </cell>
          <cell r="F433" t="str">
            <v>PT</v>
          </cell>
          <cell r="G433" t="str">
            <v>PT129</v>
          </cell>
          <cell r="H433">
            <v>43559</v>
          </cell>
          <cell r="I433" t="str">
            <v>Artemis</v>
          </cell>
          <cell r="J433" t="str">
            <v>Vương Thị Chi</v>
          </cell>
          <cell r="K433" t="str">
            <v>Nộp tiền DV T4/2019  tòa Artemis</v>
          </cell>
          <cell r="L433" t="str">
            <v>TM</v>
          </cell>
          <cell r="M433">
            <v>38045000</v>
          </cell>
          <cell r="N433">
            <v>38045000</v>
          </cell>
          <cell r="S433" t="str">
            <v/>
          </cell>
          <cell r="W433" t="str">
            <v>Artemis</v>
          </cell>
          <cell r="X433">
            <v>4</v>
          </cell>
          <cell r="Y433" t="str">
            <v>Tiền mặt</v>
          </cell>
        </row>
        <row r="434">
          <cell r="B434">
            <v>282</v>
          </cell>
          <cell r="C434" t="str">
            <v/>
          </cell>
          <cell r="D434" t="str">
            <v/>
          </cell>
          <cell r="E434">
            <v>427</v>
          </cell>
          <cell r="F434" t="str">
            <v>PT</v>
          </cell>
          <cell r="G434" t="str">
            <v>PT130</v>
          </cell>
          <cell r="H434">
            <v>43559</v>
          </cell>
          <cell r="I434" t="str">
            <v>Artemis</v>
          </cell>
          <cell r="J434" t="str">
            <v>Vương Thị Chi</v>
          </cell>
          <cell r="K434" t="str">
            <v>Nộp tiền thẻ từ thang máy  căn hộ 1917+1918 tòa Artemis</v>
          </cell>
          <cell r="L434" t="str">
            <v>TM</v>
          </cell>
          <cell r="M434">
            <v>200000</v>
          </cell>
          <cell r="N434">
            <v>200000</v>
          </cell>
          <cell r="S434" t="str">
            <v/>
          </cell>
          <cell r="W434" t="str">
            <v>Artemis</v>
          </cell>
          <cell r="X434">
            <v>4</v>
          </cell>
          <cell r="Y434" t="str">
            <v>Tiền mặt</v>
          </cell>
        </row>
        <row r="435">
          <cell r="B435">
            <v>283</v>
          </cell>
          <cell r="C435" t="str">
            <v/>
          </cell>
          <cell r="D435" t="str">
            <v/>
          </cell>
          <cell r="E435">
            <v>428</v>
          </cell>
          <cell r="F435" t="str">
            <v>PT</v>
          </cell>
          <cell r="G435" t="str">
            <v>PT131</v>
          </cell>
          <cell r="H435">
            <v>43560</v>
          </cell>
          <cell r="I435" t="str">
            <v>BQL36</v>
          </cell>
          <cell r="J435" t="str">
            <v>Đỗ Thị Sim</v>
          </cell>
          <cell r="K435" t="str">
            <v>Nộp Tiền Phí DV  T3/2019 CT36B</v>
          </cell>
          <cell r="L435" t="str">
            <v>TM</v>
          </cell>
          <cell r="M435">
            <v>25000000</v>
          </cell>
          <cell r="N435">
            <v>25000000</v>
          </cell>
          <cell r="S435" t="str">
            <v/>
          </cell>
          <cell r="W435" t="str">
            <v>CT36</v>
          </cell>
          <cell r="X435">
            <v>4</v>
          </cell>
          <cell r="Y435" t="str">
            <v>Tiền mặt</v>
          </cell>
        </row>
        <row r="436">
          <cell r="B436">
            <v>284</v>
          </cell>
          <cell r="C436" t="str">
            <v/>
          </cell>
          <cell r="D436" t="str">
            <v/>
          </cell>
          <cell r="E436">
            <v>429</v>
          </cell>
          <cell r="F436" t="str">
            <v>PC</v>
          </cell>
          <cell r="G436" t="str">
            <v>PC149</v>
          </cell>
          <cell r="H436">
            <v>43561</v>
          </cell>
          <cell r="I436" t="str">
            <v>BQL36</v>
          </cell>
          <cell r="J436" t="str">
            <v>Nhâm Gia Quang</v>
          </cell>
          <cell r="K436" t="str">
            <v>TT tiền điện thoại , internetCT36A+CT36B</v>
          </cell>
          <cell r="L436" t="str">
            <v>TM</v>
          </cell>
          <cell r="M436">
            <v>565000</v>
          </cell>
          <cell r="N436">
            <v>565000</v>
          </cell>
          <cell r="S436" t="str">
            <v/>
          </cell>
          <cell r="W436" t="str">
            <v>CTY</v>
          </cell>
          <cell r="X436">
            <v>4</v>
          </cell>
          <cell r="Y436" t="str">
            <v>Tiền mặt</v>
          </cell>
        </row>
        <row r="437">
          <cell r="B437" t="str">
            <v/>
          </cell>
          <cell r="C437" t="str">
            <v/>
          </cell>
          <cell r="D437" t="str">
            <v/>
          </cell>
          <cell r="E437">
            <v>430</v>
          </cell>
          <cell r="F437" t="str">
            <v>PT</v>
          </cell>
          <cell r="G437" t="str">
            <v>PTNB121</v>
          </cell>
          <cell r="H437">
            <v>43556</v>
          </cell>
          <cell r="I437">
            <v>1508</v>
          </cell>
          <cell r="J437" t="str">
            <v>Nguyễn Hồng Nhung</v>
          </cell>
          <cell r="K437" t="str">
            <v>Thu tiền thẻ từ TM+XM,phí gửi xe T4/2019</v>
          </cell>
          <cell r="L437" t="str">
            <v>NB</v>
          </cell>
          <cell r="M437">
            <v>280000</v>
          </cell>
          <cell r="O437">
            <v>200000</v>
          </cell>
          <cell r="Q437">
            <v>80000</v>
          </cell>
          <cell r="R437" t="str">
            <v>XMA</v>
          </cell>
          <cell r="S437" t="str">
            <v>Xe máy</v>
          </cell>
          <cell r="T437">
            <v>4</v>
          </cell>
          <cell r="U437" t="str">
            <v>(A-0031,0032,0033) +A-0030</v>
          </cell>
          <cell r="V437" t="str">
            <v>29E2-35282</v>
          </cell>
          <cell r="W437" t="str">
            <v>CT36</v>
          </cell>
          <cell r="X437">
            <v>4</v>
          </cell>
          <cell r="Y437" t="str">
            <v>Nội bộ</v>
          </cell>
        </row>
        <row r="438">
          <cell r="B438" t="str">
            <v/>
          </cell>
          <cell r="C438">
            <v>39</v>
          </cell>
          <cell r="D438" t="str">
            <v>DC</v>
          </cell>
          <cell r="E438">
            <v>431</v>
          </cell>
          <cell r="F438" t="str">
            <v>PT</v>
          </cell>
          <cell r="G438" t="str">
            <v>PTNB122</v>
          </cell>
          <cell r="H438">
            <v>43556</v>
          </cell>
          <cell r="I438">
            <v>1506</v>
          </cell>
          <cell r="J438" t="str">
            <v>Hoàng Phi Hiệp</v>
          </cell>
          <cell r="K438" t="str">
            <v>Thu tiền phí gửi xe T4/2019+ thẻ từ + ĐC</v>
          </cell>
          <cell r="L438" t="str">
            <v>NB</v>
          </cell>
          <cell r="M438">
            <v>230000</v>
          </cell>
          <cell r="O438">
            <v>50000</v>
          </cell>
          <cell r="P438">
            <v>100000</v>
          </cell>
          <cell r="Q438">
            <v>80000</v>
          </cell>
          <cell r="R438" t="str">
            <v>XMA</v>
          </cell>
          <cell r="S438" t="str">
            <v>Xe máy</v>
          </cell>
          <cell r="T438">
            <v>1</v>
          </cell>
          <cell r="U438" t="str">
            <v>A-0034</v>
          </cell>
          <cell r="V438" t="str">
            <v>18K1-34518</v>
          </cell>
          <cell r="W438" t="str">
            <v>CT36</v>
          </cell>
          <cell r="X438">
            <v>4</v>
          </cell>
          <cell r="Y438" t="str">
            <v>Nội bộ</v>
          </cell>
        </row>
        <row r="439">
          <cell r="B439" t="str">
            <v/>
          </cell>
          <cell r="C439" t="str">
            <v/>
          </cell>
          <cell r="D439" t="str">
            <v/>
          </cell>
          <cell r="E439">
            <v>432</v>
          </cell>
          <cell r="F439" t="str">
            <v>PT</v>
          </cell>
          <cell r="G439" t="str">
            <v>PTNB123</v>
          </cell>
          <cell r="H439">
            <v>43556</v>
          </cell>
          <cell r="I439" t="str">
            <v>ngoài</v>
          </cell>
          <cell r="J439" t="str">
            <v>Đặng Thu Hằng</v>
          </cell>
          <cell r="K439" t="str">
            <v>Thu tiền phí gửi xe T4/2019</v>
          </cell>
          <cell r="L439" t="str">
            <v>NB</v>
          </cell>
          <cell r="M439">
            <v>80000</v>
          </cell>
          <cell r="Q439">
            <v>80000</v>
          </cell>
          <cell r="R439" t="str">
            <v>XMA</v>
          </cell>
          <cell r="S439" t="str">
            <v>Xe máy</v>
          </cell>
          <cell r="U439" t="str">
            <v>TMA-0894</v>
          </cell>
          <cell r="V439" t="str">
            <v>29P1-02759</v>
          </cell>
          <cell r="W439" t="str">
            <v>CT36</v>
          </cell>
          <cell r="X439">
            <v>4</v>
          </cell>
          <cell r="Y439" t="str">
            <v>Nội bộ</v>
          </cell>
        </row>
        <row r="440">
          <cell r="B440" t="str">
            <v/>
          </cell>
          <cell r="C440" t="str">
            <v/>
          </cell>
          <cell r="D440" t="str">
            <v/>
          </cell>
          <cell r="E440">
            <v>433</v>
          </cell>
          <cell r="F440" t="str">
            <v>PT</v>
          </cell>
          <cell r="G440" t="str">
            <v>PTNB124</v>
          </cell>
          <cell r="H440">
            <v>43557</v>
          </cell>
          <cell r="I440" t="str">
            <v>ngoài</v>
          </cell>
          <cell r="J440" t="str">
            <v>Vũ Việt Hoàng</v>
          </cell>
          <cell r="K440" t="str">
            <v>Thu tiền phí gửi xe T4/2019</v>
          </cell>
          <cell r="L440" t="str">
            <v>NB</v>
          </cell>
          <cell r="M440">
            <v>80000</v>
          </cell>
          <cell r="Q440">
            <v>80000</v>
          </cell>
          <cell r="R440" t="str">
            <v>XMA</v>
          </cell>
          <cell r="S440" t="str">
            <v>Xe máy</v>
          </cell>
          <cell r="U440" t="str">
            <v>A-XMTB0610</v>
          </cell>
          <cell r="V440" t="str">
            <v>34B4-067,54</v>
          </cell>
          <cell r="W440" t="str">
            <v>CT36</v>
          </cell>
          <cell r="X440">
            <v>4</v>
          </cell>
          <cell r="Y440" t="str">
            <v>Nội bộ</v>
          </cell>
        </row>
        <row r="441">
          <cell r="B441" t="str">
            <v/>
          </cell>
          <cell r="C441" t="str">
            <v/>
          </cell>
          <cell r="D441" t="str">
            <v/>
          </cell>
          <cell r="E441">
            <v>434</v>
          </cell>
          <cell r="F441" t="str">
            <v>PT</v>
          </cell>
          <cell r="G441" t="str">
            <v>PTNB125</v>
          </cell>
          <cell r="H441">
            <v>43557</v>
          </cell>
          <cell r="I441" t="str">
            <v>ngoài</v>
          </cell>
          <cell r="J441" t="str">
            <v>Cao Đức Dương</v>
          </cell>
          <cell r="K441" t="str">
            <v>Thu tiền phí gửi xe T4/2019</v>
          </cell>
          <cell r="L441" t="str">
            <v>NB</v>
          </cell>
          <cell r="M441">
            <v>80000</v>
          </cell>
          <cell r="Q441">
            <v>80000</v>
          </cell>
          <cell r="R441" t="str">
            <v>XMA</v>
          </cell>
          <cell r="S441" t="str">
            <v>Xe máy</v>
          </cell>
          <cell r="U441" t="str">
            <v>A-XMTB0565</v>
          </cell>
          <cell r="V441" t="str">
            <v>34D1-06935</v>
          </cell>
          <cell r="W441" t="str">
            <v>CT36</v>
          </cell>
          <cell r="X441">
            <v>4</v>
          </cell>
          <cell r="Y441" t="str">
            <v>Nội bộ</v>
          </cell>
        </row>
        <row r="442">
          <cell r="B442" t="str">
            <v/>
          </cell>
          <cell r="C442">
            <v>40</v>
          </cell>
          <cell r="D442" t="str">
            <v>DC</v>
          </cell>
          <cell r="E442">
            <v>435</v>
          </cell>
          <cell r="F442" t="str">
            <v>PT</v>
          </cell>
          <cell r="G442" t="str">
            <v>PTNB126</v>
          </cell>
          <cell r="H442">
            <v>43557</v>
          </cell>
          <cell r="I442" t="str">
            <v>ngoài</v>
          </cell>
          <cell r="J442" t="str">
            <v>Nguyễn Văn Hiếu</v>
          </cell>
          <cell r="K442" t="str">
            <v>Thu tiền phí gửi xe T4/2019+ thẻ từ + ĐC</v>
          </cell>
          <cell r="L442" t="str">
            <v>NB</v>
          </cell>
          <cell r="M442">
            <v>230000</v>
          </cell>
          <cell r="O442">
            <v>50000</v>
          </cell>
          <cell r="P442">
            <v>100000</v>
          </cell>
          <cell r="Q442">
            <v>80000</v>
          </cell>
          <cell r="R442" t="str">
            <v>XMA</v>
          </cell>
          <cell r="S442" t="str">
            <v>Xe máy</v>
          </cell>
          <cell r="T442">
            <v>1</v>
          </cell>
          <cell r="U442" t="str">
            <v>A-0036</v>
          </cell>
          <cell r="W442" t="str">
            <v>CT36</v>
          </cell>
          <cell r="X442">
            <v>4</v>
          </cell>
          <cell r="Y442" t="str">
            <v>Nội bộ</v>
          </cell>
        </row>
        <row r="443">
          <cell r="B443" t="str">
            <v/>
          </cell>
          <cell r="C443">
            <v>41</v>
          </cell>
          <cell r="D443" t="str">
            <v>DC</v>
          </cell>
          <cell r="E443">
            <v>436</v>
          </cell>
          <cell r="F443" t="str">
            <v>PT</v>
          </cell>
          <cell r="G443" t="str">
            <v>PTNB127</v>
          </cell>
          <cell r="H443">
            <v>43557</v>
          </cell>
          <cell r="I443">
            <v>1605</v>
          </cell>
          <cell r="J443" t="str">
            <v>Nguyễn Thị Mai</v>
          </cell>
          <cell r="K443" t="str">
            <v>Thu tiền phí gửi xe T4/2019+ thẻ từ + ĐC</v>
          </cell>
          <cell r="L443" t="str">
            <v>NB</v>
          </cell>
          <cell r="M443">
            <v>300000</v>
          </cell>
          <cell r="O443">
            <v>100000</v>
          </cell>
          <cell r="P443">
            <v>200000</v>
          </cell>
          <cell r="R443" t="str">
            <v>XMA</v>
          </cell>
          <cell r="S443" t="str">
            <v>Xe máy</v>
          </cell>
          <cell r="T443">
            <v>2</v>
          </cell>
          <cell r="U443" t="str">
            <v>A-0037,A-0038</v>
          </cell>
          <cell r="V443" t="str">
            <v>30K-1957
30F9-5606</v>
          </cell>
          <cell r="W443" t="str">
            <v>CT36</v>
          </cell>
          <cell r="X443">
            <v>4</v>
          </cell>
          <cell r="Y443" t="str">
            <v>Nội bộ</v>
          </cell>
        </row>
        <row r="444">
          <cell r="B444" t="str">
            <v/>
          </cell>
          <cell r="C444">
            <v>42</v>
          </cell>
          <cell r="D444" t="str">
            <v>DC</v>
          </cell>
          <cell r="E444">
            <v>437</v>
          </cell>
          <cell r="F444" t="str">
            <v>PT</v>
          </cell>
          <cell r="G444" t="str">
            <v>PTNB128</v>
          </cell>
          <cell r="H444">
            <v>43557</v>
          </cell>
          <cell r="I444">
            <v>1508</v>
          </cell>
          <cell r="J444" t="str">
            <v>Trần Văn Tuấn</v>
          </cell>
          <cell r="K444" t="str">
            <v>Thu tiền phí gửi xe T4/2019+ thẻ từ + ĐC</v>
          </cell>
          <cell r="L444" t="str">
            <v>NB</v>
          </cell>
          <cell r="M444">
            <v>310000</v>
          </cell>
          <cell r="O444">
            <v>50000</v>
          </cell>
          <cell r="P444">
            <v>100000</v>
          </cell>
          <cell r="Q444">
            <v>160000</v>
          </cell>
          <cell r="R444" t="str">
            <v>XMA</v>
          </cell>
          <cell r="S444" t="str">
            <v>Xe máy</v>
          </cell>
          <cell r="T444">
            <v>1</v>
          </cell>
          <cell r="U444" t="str">
            <v>A-0035,TMA-0928</v>
          </cell>
          <cell r="V444" t="str">
            <v>24B1-79702,88C1-12670</v>
          </cell>
          <cell r="W444" t="str">
            <v>CT36</v>
          </cell>
          <cell r="X444">
            <v>4</v>
          </cell>
          <cell r="Y444" t="str">
            <v>Nội bộ</v>
          </cell>
        </row>
        <row r="445">
          <cell r="B445" t="str">
            <v/>
          </cell>
          <cell r="C445" t="str">
            <v/>
          </cell>
          <cell r="D445" t="str">
            <v/>
          </cell>
          <cell r="E445">
            <v>438</v>
          </cell>
          <cell r="F445" t="str">
            <v>PT</v>
          </cell>
          <cell r="G445" t="str">
            <v>PTNB129</v>
          </cell>
          <cell r="H445">
            <v>43557</v>
          </cell>
          <cell r="I445" t="str">
            <v>ngoài</v>
          </cell>
          <cell r="J445" t="str">
            <v>Phạm Ngọc Hải</v>
          </cell>
          <cell r="K445" t="str">
            <v>Thu tiền phí gửi xe T4/2019</v>
          </cell>
          <cell r="L445" t="str">
            <v>NB</v>
          </cell>
          <cell r="M445">
            <v>80000</v>
          </cell>
          <cell r="Q445">
            <v>80000</v>
          </cell>
          <cell r="R445" t="str">
            <v>XMA</v>
          </cell>
          <cell r="S445" t="str">
            <v>Xe máy</v>
          </cell>
          <cell r="U445" t="str">
            <v>TMA-0439</v>
          </cell>
          <cell r="V445" t="str">
            <v>34B2-46780</v>
          </cell>
          <cell r="W445" t="str">
            <v>CT36</v>
          </cell>
          <cell r="X445">
            <v>4</v>
          </cell>
          <cell r="Y445" t="str">
            <v>Nội bộ</v>
          </cell>
        </row>
        <row r="446">
          <cell r="B446" t="str">
            <v/>
          </cell>
          <cell r="C446" t="str">
            <v/>
          </cell>
          <cell r="D446" t="str">
            <v/>
          </cell>
          <cell r="E446">
            <v>439</v>
          </cell>
          <cell r="F446" t="str">
            <v>PT</v>
          </cell>
          <cell r="G446" t="str">
            <v>PTNB130</v>
          </cell>
          <cell r="H446">
            <v>43557</v>
          </cell>
          <cell r="I446" t="str">
            <v>ngoài</v>
          </cell>
          <cell r="J446" t="str">
            <v>Lê Duy Hà</v>
          </cell>
          <cell r="K446" t="str">
            <v>Thu tiền phí gửi xe T4/2019</v>
          </cell>
          <cell r="L446" t="str">
            <v>NB</v>
          </cell>
          <cell r="M446">
            <v>80000</v>
          </cell>
          <cell r="Q446">
            <v>80000</v>
          </cell>
          <cell r="R446" t="str">
            <v>XMA</v>
          </cell>
          <cell r="S446" t="str">
            <v>Xe máy</v>
          </cell>
          <cell r="U446" t="str">
            <v>A-XMTB0273</v>
          </cell>
          <cell r="V446" t="str">
            <v>29M1-62887</v>
          </cell>
          <cell r="W446" t="str">
            <v>CT36</v>
          </cell>
          <cell r="X446">
            <v>4</v>
          </cell>
          <cell r="Y446" t="str">
            <v>Nội bộ</v>
          </cell>
        </row>
        <row r="447">
          <cell r="B447" t="str">
            <v/>
          </cell>
          <cell r="C447">
            <v>43</v>
          </cell>
          <cell r="D447" t="str">
            <v>DC</v>
          </cell>
          <cell r="E447">
            <v>440</v>
          </cell>
          <cell r="F447" t="str">
            <v>PT</v>
          </cell>
          <cell r="G447" t="str">
            <v>PTNB131</v>
          </cell>
          <cell r="H447">
            <v>43557</v>
          </cell>
          <cell r="I447">
            <v>904</v>
          </cell>
          <cell r="J447" t="str">
            <v>Lê Thị Hằng</v>
          </cell>
          <cell r="K447" t="str">
            <v>Thu tiền phí gửi xe T4/2019+ thẻ từ + ĐC</v>
          </cell>
          <cell r="L447" t="str">
            <v>NB</v>
          </cell>
          <cell r="M447">
            <v>230000</v>
          </cell>
          <cell r="O447">
            <v>50000</v>
          </cell>
          <cell r="P447">
            <v>100000</v>
          </cell>
          <cell r="Q447">
            <v>80000</v>
          </cell>
          <cell r="R447" t="str">
            <v>XMA</v>
          </cell>
          <cell r="S447" t="str">
            <v>Xe máy</v>
          </cell>
          <cell r="T447">
            <v>1</v>
          </cell>
          <cell r="U447" t="str">
            <v>A-0039</v>
          </cell>
          <cell r="W447" t="str">
            <v>CT36</v>
          </cell>
          <cell r="X447">
            <v>4</v>
          </cell>
          <cell r="Y447" t="str">
            <v>Nội bộ</v>
          </cell>
        </row>
        <row r="448">
          <cell r="B448" t="str">
            <v/>
          </cell>
          <cell r="C448">
            <v>44</v>
          </cell>
          <cell r="D448" t="str">
            <v>DC</v>
          </cell>
          <cell r="E448">
            <v>441</v>
          </cell>
          <cell r="F448" t="str">
            <v>PT</v>
          </cell>
          <cell r="G448" t="str">
            <v>PTNB132</v>
          </cell>
          <cell r="H448">
            <v>43558</v>
          </cell>
          <cell r="I448" t="str">
            <v>Shop 11</v>
          </cell>
          <cell r="J448" t="str">
            <v>Vũ Ngọc Đức</v>
          </cell>
          <cell r="K448" t="str">
            <v>Thu tiền phí gửi xe T4/2019+ thẻ từ + ĐC</v>
          </cell>
          <cell r="L448" t="str">
            <v>NB</v>
          </cell>
          <cell r="M448">
            <v>310000</v>
          </cell>
          <cell r="O448">
            <v>50000</v>
          </cell>
          <cell r="P448">
            <v>100000</v>
          </cell>
          <cell r="Q448">
            <v>160000</v>
          </cell>
          <cell r="R448" t="str">
            <v>XMA</v>
          </cell>
          <cell r="S448" t="str">
            <v>Xe máy</v>
          </cell>
          <cell r="T448">
            <v>1</v>
          </cell>
          <cell r="U448" t="str">
            <v>A-0040 ,TMA0862</v>
          </cell>
          <cell r="V448" t="str">
            <v>17B3-17173, 29L1-048,49</v>
          </cell>
          <cell r="W448" t="str">
            <v>CT36</v>
          </cell>
          <cell r="X448">
            <v>4</v>
          </cell>
          <cell r="Y448" t="str">
            <v>Nội bộ</v>
          </cell>
        </row>
        <row r="449">
          <cell r="B449" t="str">
            <v/>
          </cell>
          <cell r="C449" t="str">
            <v/>
          </cell>
          <cell r="D449" t="str">
            <v/>
          </cell>
          <cell r="E449">
            <v>442</v>
          </cell>
          <cell r="F449" t="str">
            <v>PT</v>
          </cell>
          <cell r="G449" t="str">
            <v>PTNB133</v>
          </cell>
          <cell r="H449">
            <v>43558</v>
          </cell>
          <cell r="I449">
            <v>2303</v>
          </cell>
          <cell r="J449" t="str">
            <v>Nguyễn Thị Loan</v>
          </cell>
          <cell r="K449" t="str">
            <v>Thu tiền làm lại thẻ</v>
          </cell>
          <cell r="L449" t="str">
            <v>NB</v>
          </cell>
          <cell r="M449">
            <v>100000</v>
          </cell>
          <cell r="O449">
            <v>100000</v>
          </cell>
          <cell r="S449" t="str">
            <v/>
          </cell>
          <cell r="W449" t="str">
            <v>CT36</v>
          </cell>
          <cell r="X449">
            <v>4</v>
          </cell>
          <cell r="Y449" t="str">
            <v>Nội bộ</v>
          </cell>
        </row>
        <row r="450">
          <cell r="B450" t="str">
            <v/>
          </cell>
          <cell r="C450" t="str">
            <v/>
          </cell>
          <cell r="D450" t="str">
            <v/>
          </cell>
          <cell r="E450">
            <v>443</v>
          </cell>
          <cell r="F450" t="str">
            <v>PT</v>
          </cell>
          <cell r="G450" t="str">
            <v>PTNB134</v>
          </cell>
          <cell r="H450">
            <v>43558</v>
          </cell>
          <cell r="I450">
            <v>704</v>
          </cell>
          <cell r="J450" t="str">
            <v>Nguyễn Như Viện</v>
          </cell>
          <cell r="K450" t="str">
            <v>Thu tiền sử dụng TM</v>
          </cell>
          <cell r="L450" t="str">
            <v>NB</v>
          </cell>
          <cell r="M450">
            <v>300000</v>
          </cell>
          <cell r="N450">
            <v>300000</v>
          </cell>
          <cell r="S450" t="str">
            <v/>
          </cell>
          <cell r="W450" t="str">
            <v>CT36</v>
          </cell>
          <cell r="X450">
            <v>4</v>
          </cell>
          <cell r="Y450" t="str">
            <v>Nội bộ</v>
          </cell>
        </row>
        <row r="451">
          <cell r="B451" t="str">
            <v/>
          </cell>
          <cell r="C451" t="str">
            <v/>
          </cell>
          <cell r="D451" t="str">
            <v/>
          </cell>
          <cell r="E451">
            <v>444</v>
          </cell>
          <cell r="F451" t="str">
            <v>PT</v>
          </cell>
          <cell r="G451" t="str">
            <v>PTNB135</v>
          </cell>
          <cell r="H451">
            <v>43558</v>
          </cell>
          <cell r="I451" t="str">
            <v>ngoài</v>
          </cell>
          <cell r="J451" t="str">
            <v>Vũ Khánh Linh</v>
          </cell>
          <cell r="K451" t="str">
            <v>Thu tiền làm lại thẻ xe đạp</v>
          </cell>
          <cell r="L451" t="str">
            <v>NB</v>
          </cell>
          <cell r="M451">
            <v>100000</v>
          </cell>
          <cell r="O451">
            <v>100000</v>
          </cell>
          <cell r="R451" t="str">
            <v>XDA</v>
          </cell>
          <cell r="S451" t="str">
            <v>Xe đạp</v>
          </cell>
          <cell r="T451">
            <v>1</v>
          </cell>
          <cell r="W451" t="str">
            <v>CT36</v>
          </cell>
          <cell r="X451">
            <v>4</v>
          </cell>
          <cell r="Y451" t="str">
            <v>Nội bộ</v>
          </cell>
        </row>
        <row r="452">
          <cell r="B452" t="str">
            <v/>
          </cell>
          <cell r="C452" t="str">
            <v/>
          </cell>
          <cell r="D452" t="str">
            <v/>
          </cell>
          <cell r="E452">
            <v>445</v>
          </cell>
          <cell r="F452" t="str">
            <v>PT</v>
          </cell>
          <cell r="G452" t="str">
            <v>PTNB136</v>
          </cell>
          <cell r="H452">
            <v>43558</v>
          </cell>
          <cell r="I452" t="str">
            <v>ngoài</v>
          </cell>
          <cell r="J452" t="str">
            <v>Phan Kiều Diệu</v>
          </cell>
          <cell r="K452" t="str">
            <v>Thu tiền phí gửi xe T4/2019</v>
          </cell>
          <cell r="L452" t="str">
            <v>NB</v>
          </cell>
          <cell r="M452">
            <v>160000</v>
          </cell>
          <cell r="Q452">
            <v>160000</v>
          </cell>
          <cell r="R452" t="str">
            <v>XMA</v>
          </cell>
          <cell r="S452" t="str">
            <v>Xe máy</v>
          </cell>
          <cell r="U452" t="str">
            <v>TMA-0874</v>
          </cell>
          <cell r="V452" t="str">
            <v>34F1-308,16</v>
          </cell>
          <cell r="W452" t="str">
            <v>CT36</v>
          </cell>
          <cell r="X452">
            <v>4</v>
          </cell>
          <cell r="Y452" t="str">
            <v>Nội bộ</v>
          </cell>
        </row>
        <row r="453">
          <cell r="B453" t="str">
            <v/>
          </cell>
          <cell r="C453" t="str">
            <v/>
          </cell>
          <cell r="D453" t="str">
            <v/>
          </cell>
          <cell r="E453">
            <v>446</v>
          </cell>
          <cell r="F453" t="str">
            <v>PT</v>
          </cell>
          <cell r="G453" t="str">
            <v>PTNB137</v>
          </cell>
          <cell r="H453">
            <v>43559</v>
          </cell>
          <cell r="I453">
            <v>811</v>
          </cell>
          <cell r="J453" t="str">
            <v>Lê Kim Quang</v>
          </cell>
          <cell r="K453" t="str">
            <v>Thu tiền thẻ từ xe máy</v>
          </cell>
          <cell r="L453" t="str">
            <v>NB</v>
          </cell>
          <cell r="M453">
            <v>50000</v>
          </cell>
          <cell r="O453">
            <v>50000</v>
          </cell>
          <cell r="R453" t="str">
            <v>XMA</v>
          </cell>
          <cell r="S453" t="str">
            <v>Xe máy</v>
          </cell>
          <cell r="T453">
            <v>1</v>
          </cell>
          <cell r="U453" t="str">
            <v>A-0041</v>
          </cell>
          <cell r="V453" t="str">
            <v>79K93126</v>
          </cell>
          <cell r="W453" t="str">
            <v>CT36</v>
          </cell>
          <cell r="X453">
            <v>4</v>
          </cell>
          <cell r="Y453" t="str">
            <v>Nội bộ</v>
          </cell>
        </row>
        <row r="454">
          <cell r="B454" t="str">
            <v/>
          </cell>
          <cell r="C454" t="str">
            <v/>
          </cell>
          <cell r="D454" t="str">
            <v/>
          </cell>
          <cell r="E454">
            <v>447</v>
          </cell>
          <cell r="F454" t="str">
            <v>PT</v>
          </cell>
          <cell r="G454" t="str">
            <v>PTNB138</v>
          </cell>
          <cell r="H454">
            <v>43559</v>
          </cell>
          <cell r="I454" t="str">
            <v>Shop 11</v>
          </cell>
          <cell r="J454" t="str">
            <v>Lê Hữu Tùng</v>
          </cell>
          <cell r="K454" t="str">
            <v>Thu tiền phí gửi xe T4/2019</v>
          </cell>
          <cell r="L454" t="str">
            <v>NB</v>
          </cell>
          <cell r="M454">
            <v>80000</v>
          </cell>
          <cell r="Q454">
            <v>80000</v>
          </cell>
          <cell r="R454" t="str">
            <v>XMA</v>
          </cell>
          <cell r="S454" t="str">
            <v>Xe máy</v>
          </cell>
          <cell r="U454" t="str">
            <v>TMA-0606</v>
          </cell>
          <cell r="V454" t="str">
            <v>29X3-7101</v>
          </cell>
          <cell r="W454" t="str">
            <v>CT36</v>
          </cell>
          <cell r="X454">
            <v>4</v>
          </cell>
          <cell r="Y454" t="str">
            <v>Nội bộ</v>
          </cell>
        </row>
        <row r="455">
          <cell r="B455" t="str">
            <v/>
          </cell>
          <cell r="C455" t="str">
            <v/>
          </cell>
          <cell r="D455" t="str">
            <v/>
          </cell>
          <cell r="E455">
            <v>448</v>
          </cell>
          <cell r="F455" t="str">
            <v>PT</v>
          </cell>
          <cell r="G455" t="str">
            <v>PTNB139</v>
          </cell>
          <cell r="H455">
            <v>43559</v>
          </cell>
          <cell r="I455" t="str">
            <v>ngoài</v>
          </cell>
          <cell r="J455" t="str">
            <v>Nguyễn Văn Nam</v>
          </cell>
          <cell r="K455" t="str">
            <v>Thu tiền phí gửi xe T4/2019</v>
          </cell>
          <cell r="L455" t="str">
            <v>NB</v>
          </cell>
          <cell r="M455">
            <v>0</v>
          </cell>
          <cell r="S455" t="str">
            <v/>
          </cell>
          <cell r="W455" t="str">
            <v>CT36</v>
          </cell>
          <cell r="X455">
            <v>4</v>
          </cell>
          <cell r="Y455" t="str">
            <v>Nội bộ</v>
          </cell>
        </row>
        <row r="456">
          <cell r="B456">
            <v>285</v>
          </cell>
          <cell r="C456" t="str">
            <v/>
          </cell>
          <cell r="D456" t="str">
            <v/>
          </cell>
          <cell r="E456">
            <v>449</v>
          </cell>
          <cell r="F456" t="str">
            <v>PT</v>
          </cell>
          <cell r="G456" t="str">
            <v>PT132</v>
          </cell>
          <cell r="H456">
            <v>43561</v>
          </cell>
          <cell r="I456" t="str">
            <v>Artemis</v>
          </cell>
          <cell r="J456" t="str">
            <v>Vương Thị Chi</v>
          </cell>
          <cell r="K456" t="str">
            <v>Nộp tiền DV T4/2019  tòa Artemis</v>
          </cell>
          <cell r="L456" t="str">
            <v>TM</v>
          </cell>
          <cell r="M456">
            <v>64017000</v>
          </cell>
          <cell r="N456">
            <v>64017000</v>
          </cell>
          <cell r="S456" t="str">
            <v/>
          </cell>
          <cell r="W456" t="str">
            <v>Artemis</v>
          </cell>
          <cell r="X456">
            <v>4</v>
          </cell>
          <cell r="Y456" t="str">
            <v>Tiền mặt</v>
          </cell>
        </row>
        <row r="457">
          <cell r="B457">
            <v>286</v>
          </cell>
          <cell r="C457" t="str">
            <v/>
          </cell>
          <cell r="D457" t="str">
            <v/>
          </cell>
          <cell r="E457">
            <v>450</v>
          </cell>
          <cell r="F457" t="str">
            <v>PT</v>
          </cell>
          <cell r="G457" t="str">
            <v>PT133</v>
          </cell>
          <cell r="H457">
            <v>43561</v>
          </cell>
          <cell r="I457" t="str">
            <v>Artemis</v>
          </cell>
          <cell r="J457" t="str">
            <v>Vương Thị Chi</v>
          </cell>
          <cell r="K457" t="str">
            <v>Nộp tiền thẻ từ  Tòa Artemis</v>
          </cell>
          <cell r="L457" t="str">
            <v>TM</v>
          </cell>
          <cell r="M457">
            <v>100000</v>
          </cell>
          <cell r="N457">
            <v>100000</v>
          </cell>
          <cell r="S457" t="str">
            <v/>
          </cell>
          <cell r="W457" t="str">
            <v>Artemis</v>
          </cell>
          <cell r="X457">
            <v>4</v>
          </cell>
          <cell r="Y457" t="str">
            <v>Tiền mặt</v>
          </cell>
        </row>
        <row r="458">
          <cell r="B458">
            <v>287</v>
          </cell>
          <cell r="C458" t="str">
            <v/>
          </cell>
          <cell r="D458" t="str">
            <v/>
          </cell>
          <cell r="E458">
            <v>451</v>
          </cell>
          <cell r="F458" t="str">
            <v>PC</v>
          </cell>
          <cell r="G458" t="str">
            <v>PC150</v>
          </cell>
          <cell r="H458">
            <v>43561</v>
          </cell>
          <cell r="I458" t="str">
            <v>BQL36</v>
          </cell>
          <cell r="J458" t="str">
            <v>Lê Văn Toản</v>
          </cell>
          <cell r="K458" t="str">
            <v>Tạm ứng (06/04/2019)</v>
          </cell>
          <cell r="L458" t="str">
            <v>TM</v>
          </cell>
          <cell r="M458">
            <v>10000000</v>
          </cell>
          <cell r="N458">
            <v>10000000</v>
          </cell>
          <cell r="S458" t="str">
            <v/>
          </cell>
          <cell r="W458" t="str">
            <v>CTY</v>
          </cell>
          <cell r="X458">
            <v>4</v>
          </cell>
          <cell r="Y458" t="str">
            <v>Tiền mặt</v>
          </cell>
        </row>
        <row r="459">
          <cell r="B459">
            <v>288</v>
          </cell>
          <cell r="C459" t="str">
            <v/>
          </cell>
          <cell r="D459" t="str">
            <v/>
          </cell>
          <cell r="E459">
            <v>452</v>
          </cell>
          <cell r="F459" t="str">
            <v>PT</v>
          </cell>
          <cell r="G459" t="str">
            <v>PT134</v>
          </cell>
          <cell r="H459">
            <v>43561</v>
          </cell>
          <cell r="I459" t="str">
            <v>BVHT</v>
          </cell>
          <cell r="J459" t="str">
            <v>BV Hà Thành</v>
          </cell>
          <cell r="K459" t="str">
            <v>Nộp tiền xe máy vãng lai  T3/2019 CT36A+CT36B</v>
          </cell>
          <cell r="L459" t="str">
            <v>TM</v>
          </cell>
          <cell r="M459">
            <v>5405000</v>
          </cell>
          <cell r="N459">
            <v>5405000</v>
          </cell>
          <cell r="S459" t="str">
            <v/>
          </cell>
          <cell r="W459" t="str">
            <v>CT36</v>
          </cell>
          <cell r="X459">
            <v>4</v>
          </cell>
          <cell r="Y459" t="str">
            <v>Tiền mặt</v>
          </cell>
        </row>
        <row r="460">
          <cell r="B460">
            <v>289</v>
          </cell>
          <cell r="C460" t="str">
            <v/>
          </cell>
          <cell r="D460" t="str">
            <v/>
          </cell>
          <cell r="E460">
            <v>453</v>
          </cell>
          <cell r="F460" t="str">
            <v>PT</v>
          </cell>
          <cell r="G460" t="str">
            <v>PT135</v>
          </cell>
          <cell r="H460">
            <v>43561</v>
          </cell>
          <cell r="I460" t="str">
            <v>BVHT</v>
          </cell>
          <cell r="J460" t="str">
            <v>BV Hà Thành</v>
          </cell>
          <cell r="K460" t="str">
            <v>Nộp tiền xe Ô tô vãng lai  T3/2019 CT36A+CT36B</v>
          </cell>
          <cell r="L460" t="str">
            <v>TM</v>
          </cell>
          <cell r="M460">
            <v>2010000</v>
          </cell>
          <cell r="N460">
            <v>2010000</v>
          </cell>
          <cell r="S460" t="str">
            <v/>
          </cell>
          <cell r="W460" t="str">
            <v>CT36</v>
          </cell>
          <cell r="X460">
            <v>4</v>
          </cell>
          <cell r="Y460" t="str">
            <v>Tiền mặt</v>
          </cell>
        </row>
        <row r="461">
          <cell r="B461">
            <v>290</v>
          </cell>
          <cell r="C461" t="str">
            <v/>
          </cell>
          <cell r="D461" t="str">
            <v/>
          </cell>
          <cell r="E461">
            <v>454</v>
          </cell>
          <cell r="F461" t="str">
            <v>PT</v>
          </cell>
          <cell r="G461" t="str">
            <v>PT136</v>
          </cell>
          <cell r="H461">
            <v>43561</v>
          </cell>
          <cell r="I461" t="str">
            <v>BQL36</v>
          </cell>
          <cell r="J461" t="str">
            <v>Nhâm Gia Quang</v>
          </cell>
          <cell r="K461" t="str">
            <v>Nộp tiền phí DV T3/2019 CT36A</v>
          </cell>
          <cell r="L461" t="str">
            <v>TM</v>
          </cell>
          <cell r="M461">
            <v>16000000</v>
          </cell>
          <cell r="N461">
            <v>16000000</v>
          </cell>
          <cell r="S461" t="str">
            <v/>
          </cell>
          <cell r="W461" t="str">
            <v>CT36</v>
          </cell>
          <cell r="X461">
            <v>4</v>
          </cell>
          <cell r="Y461" t="str">
            <v>Tiền mặt</v>
          </cell>
        </row>
        <row r="462">
          <cell r="B462">
            <v>291</v>
          </cell>
          <cell r="C462" t="str">
            <v/>
          </cell>
          <cell r="D462" t="str">
            <v/>
          </cell>
          <cell r="E462">
            <v>455</v>
          </cell>
          <cell r="F462" t="str">
            <v>PT</v>
          </cell>
          <cell r="G462" t="str">
            <v>PT137</v>
          </cell>
          <cell r="H462">
            <v>43561</v>
          </cell>
          <cell r="I462" t="str">
            <v>BVHT</v>
          </cell>
          <cell r="J462" t="str">
            <v>BV Hà Thành</v>
          </cell>
          <cell r="K462" t="str">
            <v>Nộp tiền xe máy vãng lai  T4/2019 CT36A+CT36B</v>
          </cell>
          <cell r="L462" t="str">
            <v>TM</v>
          </cell>
          <cell r="M462">
            <v>2500000</v>
          </cell>
          <cell r="N462">
            <v>2500000</v>
          </cell>
          <cell r="S462" t="str">
            <v/>
          </cell>
          <cell r="W462" t="str">
            <v>CT36</v>
          </cell>
          <cell r="X462">
            <v>4</v>
          </cell>
          <cell r="Y462" t="str">
            <v>Tiền mặt</v>
          </cell>
        </row>
        <row r="463">
          <cell r="B463" t="str">
            <v/>
          </cell>
          <cell r="C463">
            <v>45</v>
          </cell>
          <cell r="D463" t="str">
            <v>DC</v>
          </cell>
          <cell r="E463">
            <v>456</v>
          </cell>
          <cell r="F463" t="str">
            <v>PT</v>
          </cell>
          <cell r="G463" t="str">
            <v>PTNB140</v>
          </cell>
          <cell r="H463">
            <v>43560</v>
          </cell>
          <cell r="I463">
            <v>2109</v>
          </cell>
          <cell r="J463" t="str">
            <v>Vũ Minh Ái</v>
          </cell>
          <cell r="K463" t="str">
            <v>Thu tiền phí thẻ từ + ĐC</v>
          </cell>
          <cell r="L463" t="str">
            <v>NB</v>
          </cell>
          <cell r="M463">
            <v>150000</v>
          </cell>
          <cell r="O463">
            <v>50000</v>
          </cell>
          <cell r="P463">
            <v>100000</v>
          </cell>
          <cell r="R463" t="str">
            <v>TMA</v>
          </cell>
          <cell r="S463" t="str">
            <v>Thang máy</v>
          </cell>
          <cell r="T463">
            <v>1</v>
          </cell>
          <cell r="U463" t="str">
            <v>A-0044</v>
          </cell>
          <cell r="W463" t="str">
            <v>CT36</v>
          </cell>
          <cell r="X463">
            <v>4</v>
          </cell>
          <cell r="Y463" t="str">
            <v>Nội bộ</v>
          </cell>
        </row>
        <row r="464">
          <cell r="B464" t="str">
            <v/>
          </cell>
          <cell r="C464" t="str">
            <v/>
          </cell>
          <cell r="D464" t="str">
            <v/>
          </cell>
          <cell r="E464">
            <v>457</v>
          </cell>
          <cell r="F464" t="str">
            <v>PT</v>
          </cell>
          <cell r="G464" t="str">
            <v>PTNB141</v>
          </cell>
          <cell r="H464">
            <v>43560</v>
          </cell>
          <cell r="I464">
            <v>2506</v>
          </cell>
          <cell r="J464" t="str">
            <v>Nguyễn Thị Huệ</v>
          </cell>
          <cell r="K464" t="str">
            <v>Thu tiền sử dụng TM</v>
          </cell>
          <cell r="L464" t="str">
            <v>NB</v>
          </cell>
          <cell r="M464">
            <v>50000</v>
          </cell>
          <cell r="O464">
            <v>50000</v>
          </cell>
          <cell r="R464" t="str">
            <v>TMA</v>
          </cell>
          <cell r="S464" t="str">
            <v>Thang máy</v>
          </cell>
          <cell r="T464">
            <v>1</v>
          </cell>
          <cell r="U464" t="str">
            <v>A-0045</v>
          </cell>
          <cell r="W464" t="str">
            <v>CT36</v>
          </cell>
          <cell r="X464">
            <v>4</v>
          </cell>
          <cell r="Y464" t="str">
            <v>Nội bộ</v>
          </cell>
        </row>
        <row r="465">
          <cell r="B465" t="str">
            <v/>
          </cell>
          <cell r="C465" t="str">
            <v/>
          </cell>
          <cell r="D465" t="str">
            <v/>
          </cell>
          <cell r="E465">
            <v>458</v>
          </cell>
          <cell r="F465" t="str">
            <v>PT</v>
          </cell>
          <cell r="G465" t="str">
            <v>PTNB142</v>
          </cell>
          <cell r="H465">
            <v>43560</v>
          </cell>
          <cell r="I465">
            <v>1103</v>
          </cell>
          <cell r="J465" t="str">
            <v>Nguyễn Quốc Hưng</v>
          </cell>
          <cell r="K465" t="str">
            <v>Thu tiền phí gửi xe T4/2019</v>
          </cell>
          <cell r="L465" t="str">
            <v>NB</v>
          </cell>
          <cell r="M465">
            <v>80000</v>
          </cell>
          <cell r="Q465">
            <v>80000</v>
          </cell>
          <cell r="R465" t="str">
            <v>XMA</v>
          </cell>
          <cell r="S465" t="str">
            <v>Xe máy</v>
          </cell>
          <cell r="V465" t="str">
            <v>18E1-172,39</v>
          </cell>
          <cell r="W465" t="str">
            <v>CT36</v>
          </cell>
          <cell r="X465">
            <v>4</v>
          </cell>
          <cell r="Y465" t="str">
            <v>Nội bộ</v>
          </cell>
        </row>
        <row r="466">
          <cell r="B466" t="str">
            <v/>
          </cell>
          <cell r="C466" t="str">
            <v/>
          </cell>
          <cell r="D466" t="str">
            <v/>
          </cell>
          <cell r="E466">
            <v>459</v>
          </cell>
          <cell r="F466" t="str">
            <v>PT</v>
          </cell>
          <cell r="G466" t="str">
            <v>PTNB143</v>
          </cell>
          <cell r="H466">
            <v>43560</v>
          </cell>
          <cell r="I466" t="str">
            <v>ngoài</v>
          </cell>
          <cell r="J466" t="str">
            <v>Nguyễn Thị Đông</v>
          </cell>
          <cell r="K466" t="str">
            <v>Thu tiền phí gửi xe T4/2019</v>
          </cell>
          <cell r="L466" t="str">
            <v>NB</v>
          </cell>
          <cell r="M466">
            <v>80000</v>
          </cell>
          <cell r="Q466">
            <v>80000</v>
          </cell>
          <cell r="R466" t="str">
            <v>XMA</v>
          </cell>
          <cell r="S466" t="str">
            <v>Xe máy</v>
          </cell>
          <cell r="U466" t="str">
            <v>TMA-0766</v>
          </cell>
          <cell r="V466" t="str">
            <v>37N8-0194</v>
          </cell>
          <cell r="W466" t="str">
            <v>CT36</v>
          </cell>
          <cell r="X466">
            <v>4</v>
          </cell>
          <cell r="Y466" t="str">
            <v>Nội bộ</v>
          </cell>
        </row>
        <row r="467">
          <cell r="B467" t="str">
            <v/>
          </cell>
          <cell r="C467" t="str">
            <v/>
          </cell>
          <cell r="D467" t="str">
            <v/>
          </cell>
          <cell r="E467">
            <v>460</v>
          </cell>
          <cell r="F467" t="str">
            <v>PT</v>
          </cell>
          <cell r="G467" t="str">
            <v>PTNB144</v>
          </cell>
          <cell r="H467">
            <v>43561</v>
          </cell>
          <cell r="I467" t="str">
            <v>ngoài</v>
          </cell>
          <cell r="J467" t="str">
            <v>Nguyễn Quang Ninh</v>
          </cell>
          <cell r="K467" t="str">
            <v>Thu tiền phí gửi xe T4/2019</v>
          </cell>
          <cell r="L467" t="str">
            <v>NB</v>
          </cell>
          <cell r="M467">
            <v>80000</v>
          </cell>
          <cell r="Q467">
            <v>80000</v>
          </cell>
          <cell r="R467" t="str">
            <v>XMA</v>
          </cell>
          <cell r="S467" t="str">
            <v>Xe máy</v>
          </cell>
          <cell r="U467" t="str">
            <v>TMA-0959</v>
          </cell>
          <cell r="V467" t="str">
            <v>34D1-36866</v>
          </cell>
          <cell r="W467" t="str">
            <v>CT36</v>
          </cell>
          <cell r="X467">
            <v>4</v>
          </cell>
          <cell r="Y467" t="str">
            <v>Nội bộ</v>
          </cell>
        </row>
        <row r="468">
          <cell r="B468">
            <v>292</v>
          </cell>
          <cell r="C468" t="str">
            <v/>
          </cell>
          <cell r="D468" t="str">
            <v/>
          </cell>
          <cell r="E468">
            <v>461</v>
          </cell>
          <cell r="F468" t="str">
            <v>PT</v>
          </cell>
          <cell r="G468" t="str">
            <v>PT138</v>
          </cell>
          <cell r="H468">
            <v>43562</v>
          </cell>
          <cell r="I468" t="str">
            <v>BQL36</v>
          </cell>
          <cell r="J468" t="str">
            <v>Nhâm Gia Quang</v>
          </cell>
          <cell r="K468" t="str">
            <v>Nộp tiền phí DV T3/2019 CT36A</v>
          </cell>
          <cell r="L468" t="str">
            <v>TM</v>
          </cell>
          <cell r="M468">
            <v>12000000</v>
          </cell>
          <cell r="N468">
            <v>12000000</v>
          </cell>
          <cell r="S468" t="str">
            <v/>
          </cell>
          <cell r="W468" t="str">
            <v>CT36</v>
          </cell>
          <cell r="X468">
            <v>4</v>
          </cell>
          <cell r="Y468" t="str">
            <v>Tiền mặt</v>
          </cell>
        </row>
        <row r="469">
          <cell r="B469">
            <v>293</v>
          </cell>
          <cell r="C469" t="str">
            <v/>
          </cell>
          <cell r="D469" t="str">
            <v/>
          </cell>
          <cell r="E469">
            <v>462</v>
          </cell>
          <cell r="F469" t="str">
            <v>PC</v>
          </cell>
          <cell r="G469" t="str">
            <v>PC151</v>
          </cell>
          <cell r="H469">
            <v>43562</v>
          </cell>
          <cell r="I469" t="str">
            <v>BQL36</v>
          </cell>
          <cell r="J469" t="str">
            <v>Nhâm Gia Quang</v>
          </cell>
          <cell r="K469" t="str">
            <v>TT tiền vay ( 90.000.000Đ ngày 22/2/2019)</v>
          </cell>
          <cell r="L469" t="str">
            <v>TM</v>
          </cell>
          <cell r="M469">
            <v>50000000</v>
          </cell>
          <cell r="N469">
            <v>50000000</v>
          </cell>
          <cell r="S469" t="str">
            <v/>
          </cell>
          <cell r="W469" t="str">
            <v>CTY</v>
          </cell>
          <cell r="X469">
            <v>4</v>
          </cell>
          <cell r="Y469" t="str">
            <v>Tiền mặt</v>
          </cell>
        </row>
        <row r="470">
          <cell r="B470">
            <v>294</v>
          </cell>
          <cell r="C470" t="str">
            <v/>
          </cell>
          <cell r="D470" t="str">
            <v/>
          </cell>
          <cell r="E470">
            <v>463</v>
          </cell>
          <cell r="F470" t="str">
            <v>PT</v>
          </cell>
          <cell r="G470" t="str">
            <v>PT139</v>
          </cell>
          <cell r="H470">
            <v>43563</v>
          </cell>
          <cell r="I470" t="str">
            <v>BQL36</v>
          </cell>
          <cell r="J470" t="str">
            <v>Đỗ Thị Sim</v>
          </cell>
          <cell r="K470" t="str">
            <v>Nộp Tiền Phí DV  T3/2019 CT36B</v>
          </cell>
          <cell r="L470" t="str">
            <v>TM</v>
          </cell>
          <cell r="M470">
            <v>24000000</v>
          </cell>
          <cell r="N470">
            <v>24000000</v>
          </cell>
          <cell r="S470" t="str">
            <v/>
          </cell>
          <cell r="W470" t="str">
            <v>CT36</v>
          </cell>
          <cell r="X470">
            <v>4</v>
          </cell>
          <cell r="Y470" t="str">
            <v>Tiền mặt</v>
          </cell>
        </row>
        <row r="471">
          <cell r="B471">
            <v>295</v>
          </cell>
          <cell r="C471" t="str">
            <v/>
          </cell>
          <cell r="D471" t="str">
            <v/>
          </cell>
          <cell r="E471">
            <v>464</v>
          </cell>
          <cell r="F471" t="str">
            <v>PT</v>
          </cell>
          <cell r="G471" t="str">
            <v>PT140</v>
          </cell>
          <cell r="H471">
            <v>43563</v>
          </cell>
          <cell r="I471" t="str">
            <v>BQL36</v>
          </cell>
          <cell r="J471" t="str">
            <v>Đỗ Thị Sim</v>
          </cell>
          <cell r="K471" t="str">
            <v>Nộp tiền phí sửa chữa căn hộ1401 CT36B</v>
          </cell>
          <cell r="L471" t="str">
            <v>TM</v>
          </cell>
          <cell r="M471">
            <v>1000000</v>
          </cell>
          <cell r="N471">
            <v>1000000</v>
          </cell>
          <cell r="S471" t="str">
            <v/>
          </cell>
          <cell r="W471" t="str">
            <v>CT36</v>
          </cell>
          <cell r="X471">
            <v>4</v>
          </cell>
          <cell r="Y471" t="str">
            <v>Tiền mặt</v>
          </cell>
        </row>
        <row r="472">
          <cell r="B472">
            <v>296</v>
          </cell>
          <cell r="C472" t="str">
            <v/>
          </cell>
          <cell r="D472" t="str">
            <v/>
          </cell>
          <cell r="E472">
            <v>465</v>
          </cell>
          <cell r="F472" t="str">
            <v>PT</v>
          </cell>
          <cell r="G472" t="str">
            <v>PT141</v>
          </cell>
          <cell r="H472">
            <v>43563</v>
          </cell>
          <cell r="I472" t="str">
            <v>BQL36</v>
          </cell>
          <cell r="J472" t="str">
            <v>Nhâm Gia Quang</v>
          </cell>
          <cell r="K472" t="str">
            <v>Nộp tiền xe ô tô tháng T4/2019 (1509 CT36A)</v>
          </cell>
          <cell r="L472" t="str">
            <v>TM</v>
          </cell>
          <cell r="M472">
            <v>450000</v>
          </cell>
          <cell r="N472">
            <v>450000</v>
          </cell>
          <cell r="S472" t="str">
            <v/>
          </cell>
          <cell r="W472" t="str">
            <v>CT36</v>
          </cell>
          <cell r="X472">
            <v>4</v>
          </cell>
          <cell r="Y472" t="str">
            <v>Tiền mặt</v>
          </cell>
        </row>
        <row r="473">
          <cell r="B473">
            <v>297</v>
          </cell>
          <cell r="C473" t="str">
            <v/>
          </cell>
          <cell r="D473" t="str">
            <v/>
          </cell>
          <cell r="E473">
            <v>466</v>
          </cell>
          <cell r="F473" t="str">
            <v>PT</v>
          </cell>
          <cell r="G473" t="str">
            <v>PT142</v>
          </cell>
          <cell r="H473">
            <v>43563</v>
          </cell>
          <cell r="I473" t="str">
            <v>BQL36</v>
          </cell>
          <cell r="J473" t="str">
            <v>Nhâm Gia Quang</v>
          </cell>
          <cell r="K473" t="str">
            <v xml:space="preserve">Nộp tiền xe ô tô vãng lai T3/2019 </v>
          </cell>
          <cell r="L473" t="str">
            <v>TM</v>
          </cell>
          <cell r="M473">
            <v>5000000</v>
          </cell>
          <cell r="N473">
            <v>5000000</v>
          </cell>
          <cell r="S473" t="str">
            <v/>
          </cell>
          <cell r="W473" t="str">
            <v>CT36</v>
          </cell>
          <cell r="X473">
            <v>4</v>
          </cell>
          <cell r="Y473" t="str">
            <v>Tiền mặt</v>
          </cell>
        </row>
        <row r="474">
          <cell r="B474">
            <v>298</v>
          </cell>
          <cell r="C474" t="str">
            <v/>
          </cell>
          <cell r="D474" t="str">
            <v/>
          </cell>
          <cell r="E474">
            <v>467</v>
          </cell>
          <cell r="F474" t="str">
            <v>PT</v>
          </cell>
          <cell r="G474" t="str">
            <v>PT143</v>
          </cell>
          <cell r="H474">
            <v>43563</v>
          </cell>
          <cell r="I474" t="str">
            <v>Artemis</v>
          </cell>
          <cell r="J474" t="str">
            <v>Vương Thị Chi</v>
          </cell>
          <cell r="K474" t="str">
            <v>Nộp tiền DV T4/2019  tòa Artemis</v>
          </cell>
          <cell r="L474" t="str">
            <v>TM</v>
          </cell>
          <cell r="M474">
            <v>45166000</v>
          </cell>
          <cell r="N474">
            <v>45166000</v>
          </cell>
          <cell r="S474" t="str">
            <v/>
          </cell>
          <cell r="W474" t="str">
            <v>Artemis</v>
          </cell>
          <cell r="X474">
            <v>4</v>
          </cell>
          <cell r="Y474" t="str">
            <v>Tiền mặt</v>
          </cell>
        </row>
        <row r="475">
          <cell r="B475">
            <v>299</v>
          </cell>
          <cell r="C475" t="str">
            <v/>
          </cell>
          <cell r="D475" t="str">
            <v/>
          </cell>
          <cell r="E475">
            <v>468</v>
          </cell>
          <cell r="F475" t="str">
            <v>PT</v>
          </cell>
          <cell r="G475" t="str">
            <v>PT144</v>
          </cell>
          <cell r="H475">
            <v>43563</v>
          </cell>
          <cell r="I475" t="str">
            <v>Artemis</v>
          </cell>
          <cell r="J475" t="str">
            <v>Vương Thị Chi</v>
          </cell>
          <cell r="K475" t="str">
            <v>Nộp tiền thẻ từ  Tòa Artemis</v>
          </cell>
          <cell r="L475" t="str">
            <v>TM</v>
          </cell>
          <cell r="M475">
            <v>100000</v>
          </cell>
          <cell r="N475">
            <v>100000</v>
          </cell>
          <cell r="S475" t="str">
            <v/>
          </cell>
          <cell r="W475" t="str">
            <v>Artemis</v>
          </cell>
          <cell r="X475">
            <v>4</v>
          </cell>
          <cell r="Y475" t="str">
            <v>Tiền mặt</v>
          </cell>
        </row>
        <row r="476">
          <cell r="B476">
            <v>300</v>
          </cell>
          <cell r="C476" t="str">
            <v/>
          </cell>
          <cell r="D476" t="str">
            <v/>
          </cell>
          <cell r="E476">
            <v>469</v>
          </cell>
          <cell r="F476" t="str">
            <v>PT</v>
          </cell>
          <cell r="G476" t="str">
            <v>PT145</v>
          </cell>
          <cell r="H476">
            <v>43564</v>
          </cell>
          <cell r="I476" t="str">
            <v>BVHT</v>
          </cell>
          <cell r="J476" t="str">
            <v>BV Hà Thành</v>
          </cell>
          <cell r="K476" t="str">
            <v>Nộp tiền xe máy vãng lai  T4/2019 CT36A+CT36B</v>
          </cell>
          <cell r="L476" t="str">
            <v>TM</v>
          </cell>
          <cell r="M476">
            <v>1000000</v>
          </cell>
          <cell r="N476">
            <v>1000000</v>
          </cell>
          <cell r="S476" t="str">
            <v/>
          </cell>
          <cell r="W476" t="str">
            <v>CT36</v>
          </cell>
          <cell r="X476">
            <v>4</v>
          </cell>
          <cell r="Y476" t="str">
            <v>Tiền mặt</v>
          </cell>
        </row>
        <row r="477">
          <cell r="B477">
            <v>301</v>
          </cell>
          <cell r="C477" t="str">
            <v/>
          </cell>
          <cell r="D477" t="str">
            <v/>
          </cell>
          <cell r="E477">
            <v>470</v>
          </cell>
          <cell r="F477" t="str">
            <v>PC</v>
          </cell>
          <cell r="G477" t="str">
            <v>PC152</v>
          </cell>
          <cell r="H477">
            <v>43564</v>
          </cell>
          <cell r="I477" t="str">
            <v>BQL36</v>
          </cell>
          <cell r="J477" t="str">
            <v>Đỗ Thị Sim</v>
          </cell>
          <cell r="K477" t="str">
            <v>TT tiền điện thu hộ ACC Thăng Long T3/2019</v>
          </cell>
          <cell r="L477" t="str">
            <v>TM</v>
          </cell>
          <cell r="M477">
            <v>79112285</v>
          </cell>
          <cell r="N477">
            <v>79112285</v>
          </cell>
          <cell r="S477" t="str">
            <v/>
          </cell>
          <cell r="W477" t="str">
            <v>Artemis</v>
          </cell>
          <cell r="X477">
            <v>4</v>
          </cell>
          <cell r="Y477" t="str">
            <v>Tiền mặt</v>
          </cell>
        </row>
        <row r="478">
          <cell r="B478">
            <v>302</v>
          </cell>
          <cell r="C478" t="str">
            <v/>
          </cell>
          <cell r="D478" t="str">
            <v/>
          </cell>
          <cell r="E478">
            <v>471</v>
          </cell>
          <cell r="F478" t="str">
            <v>PT</v>
          </cell>
          <cell r="G478" t="str">
            <v>PT146</v>
          </cell>
          <cell r="H478">
            <v>43564</v>
          </cell>
          <cell r="I478" t="str">
            <v>BQL36</v>
          </cell>
          <cell r="J478" t="str">
            <v>Nhâm Gia Quang</v>
          </cell>
          <cell r="K478" t="str">
            <v>Nộp tiền phí DV T3/2019 CT36A</v>
          </cell>
          <cell r="L478" t="str">
            <v>TM</v>
          </cell>
          <cell r="M478">
            <v>12000000</v>
          </cell>
          <cell r="N478">
            <v>12000000</v>
          </cell>
          <cell r="S478" t="str">
            <v/>
          </cell>
          <cell r="W478" t="str">
            <v>CT36</v>
          </cell>
          <cell r="X478">
            <v>4</v>
          </cell>
          <cell r="Y478" t="str">
            <v>Tiền mặt</v>
          </cell>
        </row>
        <row r="479">
          <cell r="B479">
            <v>303</v>
          </cell>
          <cell r="C479" t="str">
            <v/>
          </cell>
          <cell r="D479" t="str">
            <v/>
          </cell>
          <cell r="E479">
            <v>472</v>
          </cell>
          <cell r="F479" t="str">
            <v>PC</v>
          </cell>
          <cell r="G479" t="str">
            <v>PC153</v>
          </cell>
          <cell r="H479">
            <v>43564</v>
          </cell>
          <cell r="I479" t="str">
            <v>BQL36</v>
          </cell>
          <cell r="J479" t="str">
            <v>Nhâm Gia Thắng</v>
          </cell>
          <cell r="K479" t="str">
            <v>Tạm ứng tiền nhân công, vật tư  làm hệ thống Iparking CT36A+CT36B</v>
          </cell>
          <cell r="L479" t="str">
            <v>TM</v>
          </cell>
          <cell r="M479">
            <v>17000000</v>
          </cell>
          <cell r="N479">
            <v>17000000</v>
          </cell>
          <cell r="S479" t="str">
            <v/>
          </cell>
          <cell r="W479" t="str">
            <v>CTY</v>
          </cell>
          <cell r="X479">
            <v>4</v>
          </cell>
          <cell r="Y479" t="str">
            <v>Tiền mặt</v>
          </cell>
        </row>
        <row r="480">
          <cell r="B480">
            <v>304</v>
          </cell>
          <cell r="C480" t="str">
            <v/>
          </cell>
          <cell r="D480" t="str">
            <v/>
          </cell>
          <cell r="E480">
            <v>473</v>
          </cell>
          <cell r="F480" t="str">
            <v>PT</v>
          </cell>
          <cell r="G480" t="str">
            <v>PT147</v>
          </cell>
          <cell r="H480">
            <v>43564</v>
          </cell>
          <cell r="I480" t="str">
            <v>BVMP</v>
          </cell>
          <cell r="J480" t="str">
            <v xml:space="preserve">Bùi Văn Hiền </v>
          </cell>
          <cell r="K480" t="str">
            <v xml:space="preserve">Nộp tiền ô tô vãng lai T3/2019 </v>
          </cell>
          <cell r="L480" t="str">
            <v>TM</v>
          </cell>
          <cell r="M480">
            <v>5000000</v>
          </cell>
          <cell r="N480">
            <v>5000000</v>
          </cell>
          <cell r="S480" t="str">
            <v/>
          </cell>
          <cell r="W480" t="str">
            <v>CT36</v>
          </cell>
          <cell r="X480">
            <v>4</v>
          </cell>
          <cell r="Y480" t="str">
            <v>Tiền mặt</v>
          </cell>
        </row>
        <row r="481">
          <cell r="B481">
            <v>305</v>
          </cell>
          <cell r="C481" t="str">
            <v/>
          </cell>
          <cell r="D481" t="str">
            <v/>
          </cell>
          <cell r="E481">
            <v>474</v>
          </cell>
          <cell r="F481" t="str">
            <v>PT</v>
          </cell>
          <cell r="G481" t="str">
            <v>PT148</v>
          </cell>
          <cell r="H481">
            <v>43564</v>
          </cell>
          <cell r="I481" t="str">
            <v>BVHT</v>
          </cell>
          <cell r="J481" t="str">
            <v>BV Hà Thành</v>
          </cell>
          <cell r="K481" t="str">
            <v>Nộp tiền xe máy vãng lai  T4/2019 CT36A+CT36B</v>
          </cell>
          <cell r="L481" t="str">
            <v>TM</v>
          </cell>
          <cell r="M481">
            <v>2000000</v>
          </cell>
          <cell r="N481">
            <v>2000000</v>
          </cell>
          <cell r="S481" t="str">
            <v/>
          </cell>
          <cell r="W481" t="str">
            <v>CT36</v>
          </cell>
          <cell r="X481">
            <v>4</v>
          </cell>
          <cell r="Y481" t="str">
            <v>Tiền mặt</v>
          </cell>
        </row>
        <row r="482">
          <cell r="B482">
            <v>306</v>
          </cell>
          <cell r="C482" t="str">
            <v/>
          </cell>
          <cell r="D482" t="str">
            <v/>
          </cell>
          <cell r="E482">
            <v>475</v>
          </cell>
          <cell r="F482" t="str">
            <v>PT</v>
          </cell>
          <cell r="G482" t="str">
            <v>PT149</v>
          </cell>
          <cell r="H482">
            <v>43564</v>
          </cell>
          <cell r="I482" t="str">
            <v>BQL36</v>
          </cell>
          <cell r="J482" t="str">
            <v>Đỗ Thị Sim</v>
          </cell>
          <cell r="K482" t="str">
            <v>Nộp Tiền Phí DV  T3/2019 CT36B</v>
          </cell>
          <cell r="L482" t="str">
            <v>TM</v>
          </cell>
          <cell r="M482">
            <v>24000000</v>
          </cell>
          <cell r="N482">
            <v>24000000</v>
          </cell>
          <cell r="S482" t="str">
            <v/>
          </cell>
          <cell r="W482" t="str">
            <v>CT36</v>
          </cell>
          <cell r="X482">
            <v>4</v>
          </cell>
          <cell r="Y482" t="str">
            <v>Tiền mặt</v>
          </cell>
        </row>
        <row r="483">
          <cell r="B483">
            <v>307</v>
          </cell>
          <cell r="C483" t="str">
            <v/>
          </cell>
          <cell r="D483" t="str">
            <v/>
          </cell>
          <cell r="E483">
            <v>476</v>
          </cell>
          <cell r="F483" t="str">
            <v>PT</v>
          </cell>
          <cell r="G483" t="str">
            <v>PT150</v>
          </cell>
          <cell r="H483">
            <v>43565</v>
          </cell>
          <cell r="I483" t="str">
            <v>Artemis</v>
          </cell>
          <cell r="J483" t="str">
            <v>Vương Thị Chi</v>
          </cell>
          <cell r="K483" t="str">
            <v>Nộp tiền DV T4/2019  tòa Artemis</v>
          </cell>
          <cell r="L483" t="str">
            <v>TM</v>
          </cell>
          <cell r="M483">
            <v>43316000</v>
          </cell>
          <cell r="N483">
            <v>43316000</v>
          </cell>
          <cell r="S483" t="str">
            <v/>
          </cell>
          <cell r="W483" t="str">
            <v>Artemis</v>
          </cell>
          <cell r="X483">
            <v>4</v>
          </cell>
          <cell r="Y483" t="str">
            <v>Tiền mặt</v>
          </cell>
        </row>
        <row r="484">
          <cell r="B484">
            <v>308</v>
          </cell>
          <cell r="C484" t="str">
            <v/>
          </cell>
          <cell r="D484" t="str">
            <v/>
          </cell>
          <cell r="E484">
            <v>477</v>
          </cell>
          <cell r="F484" t="str">
            <v>PC</v>
          </cell>
          <cell r="G484" t="str">
            <v>PC154</v>
          </cell>
          <cell r="H484">
            <v>43565</v>
          </cell>
          <cell r="I484" t="str">
            <v>BQL36</v>
          </cell>
          <cell r="J484" t="str">
            <v>Nhâm Gia Thắng</v>
          </cell>
          <cell r="K484" t="str">
            <v>TT tiền mua đèn led tòa Artemis</v>
          </cell>
          <cell r="L484" t="str">
            <v>TM</v>
          </cell>
          <cell r="M484">
            <v>1650000</v>
          </cell>
          <cell r="N484">
            <v>1650000</v>
          </cell>
          <cell r="S484" t="str">
            <v/>
          </cell>
          <cell r="W484" t="str">
            <v>Artemis</v>
          </cell>
          <cell r="X484">
            <v>4</v>
          </cell>
          <cell r="Y484" t="str">
            <v>Tiền mặt</v>
          </cell>
        </row>
        <row r="485">
          <cell r="B485">
            <v>309</v>
          </cell>
          <cell r="C485" t="str">
            <v/>
          </cell>
          <cell r="D485" t="str">
            <v/>
          </cell>
          <cell r="E485">
            <v>478</v>
          </cell>
          <cell r="F485" t="str">
            <v>PT</v>
          </cell>
          <cell r="G485" t="str">
            <v>PT151</v>
          </cell>
          <cell r="H485">
            <v>43201</v>
          </cell>
          <cell r="I485" t="str">
            <v>BQL36</v>
          </cell>
          <cell r="J485" t="str">
            <v>Nhâm Gia Quang</v>
          </cell>
          <cell r="K485" t="str">
            <v>Nộp tiền phí DV T3/2019 CT36A</v>
          </cell>
          <cell r="L485" t="str">
            <v>TM</v>
          </cell>
          <cell r="M485">
            <v>14000000</v>
          </cell>
          <cell r="N485">
            <v>14000000</v>
          </cell>
          <cell r="S485" t="str">
            <v/>
          </cell>
          <cell r="W485" t="str">
            <v>CT36</v>
          </cell>
          <cell r="X485">
            <v>4</v>
          </cell>
          <cell r="Y485" t="str">
            <v>Tiền mặt</v>
          </cell>
        </row>
        <row r="486">
          <cell r="B486">
            <v>310</v>
          </cell>
          <cell r="C486" t="str">
            <v/>
          </cell>
          <cell r="D486" t="str">
            <v/>
          </cell>
          <cell r="E486">
            <v>479</v>
          </cell>
          <cell r="F486" t="str">
            <v>PC</v>
          </cell>
          <cell r="G486" t="str">
            <v>PC155</v>
          </cell>
          <cell r="H486">
            <v>43201</v>
          </cell>
          <cell r="I486" t="str">
            <v>BQL36</v>
          </cell>
          <cell r="J486" t="str">
            <v>Nguyễn Thị Tuyết Nhung</v>
          </cell>
          <cell r="K486" t="str">
            <v>Nộp tiền vào tài khoản Seabank</v>
          </cell>
          <cell r="L486" t="str">
            <v>TM</v>
          </cell>
          <cell r="M486">
            <v>5000000</v>
          </cell>
          <cell r="N486">
            <v>5000000</v>
          </cell>
          <cell r="S486" t="str">
            <v/>
          </cell>
          <cell r="W486" t="str">
            <v>Artemis</v>
          </cell>
          <cell r="X486">
            <v>4</v>
          </cell>
          <cell r="Y486" t="str">
            <v>Tiền mặt</v>
          </cell>
        </row>
        <row r="487">
          <cell r="B487">
            <v>311</v>
          </cell>
          <cell r="C487" t="str">
            <v/>
          </cell>
          <cell r="D487" t="str">
            <v/>
          </cell>
          <cell r="E487">
            <v>480</v>
          </cell>
          <cell r="F487" t="str">
            <v>PT</v>
          </cell>
          <cell r="G487" t="str">
            <v>PT152</v>
          </cell>
          <cell r="H487">
            <v>43202</v>
          </cell>
          <cell r="I487" t="str">
            <v>BQL36</v>
          </cell>
          <cell r="J487" t="str">
            <v>Đỗ Thị Sim</v>
          </cell>
          <cell r="K487" t="str">
            <v>Nộp Tiền Phí DV  T3/2019 CT36B</v>
          </cell>
          <cell r="L487" t="str">
            <v>TM</v>
          </cell>
          <cell r="M487">
            <v>14350000</v>
          </cell>
          <cell r="N487">
            <v>14350000</v>
          </cell>
          <cell r="S487" t="str">
            <v/>
          </cell>
          <cell r="W487" t="str">
            <v>CT36</v>
          </cell>
          <cell r="X487">
            <v>4</v>
          </cell>
          <cell r="Y487" t="str">
            <v>Tiền mặt</v>
          </cell>
        </row>
        <row r="488">
          <cell r="B488">
            <v>312</v>
          </cell>
          <cell r="C488" t="str">
            <v/>
          </cell>
          <cell r="D488" t="str">
            <v/>
          </cell>
          <cell r="E488">
            <v>481</v>
          </cell>
          <cell r="F488" t="str">
            <v>PT</v>
          </cell>
          <cell r="G488" t="str">
            <v>PT153</v>
          </cell>
          <cell r="H488">
            <v>43202</v>
          </cell>
          <cell r="I488" t="str">
            <v>BQL36</v>
          </cell>
          <cell r="J488" t="str">
            <v>Đỗ Thị Sim</v>
          </cell>
          <cell r="K488" t="str">
            <v>Nộp tiền phí sửa chữa căn hộ 1901+2415 CT36B</v>
          </cell>
          <cell r="L488" t="str">
            <v>TM</v>
          </cell>
          <cell r="M488">
            <v>2000000</v>
          </cell>
          <cell r="N488">
            <v>2000000</v>
          </cell>
          <cell r="S488" t="str">
            <v/>
          </cell>
          <cell r="W488" t="str">
            <v>CT36</v>
          </cell>
          <cell r="X488">
            <v>4</v>
          </cell>
          <cell r="Y488" t="str">
            <v>Tiền mặt</v>
          </cell>
        </row>
        <row r="489">
          <cell r="B489">
            <v>313</v>
          </cell>
          <cell r="C489" t="str">
            <v/>
          </cell>
          <cell r="D489" t="str">
            <v/>
          </cell>
          <cell r="E489">
            <v>482</v>
          </cell>
          <cell r="F489" t="str">
            <v>PT</v>
          </cell>
          <cell r="G489" t="str">
            <v>PT154</v>
          </cell>
          <cell r="H489">
            <v>43202</v>
          </cell>
          <cell r="I489" t="str">
            <v>BQL36</v>
          </cell>
          <cell r="J489" t="str">
            <v>Đỗ Thị Sim</v>
          </cell>
          <cell r="K489" t="str">
            <v>Nộp tiền xe máy tháng ( ngoài ) CT36B</v>
          </cell>
          <cell r="L489" t="str">
            <v>TM</v>
          </cell>
          <cell r="M489">
            <v>1600000</v>
          </cell>
          <cell r="N489">
            <v>1600000</v>
          </cell>
          <cell r="S489" t="str">
            <v/>
          </cell>
          <cell r="W489" t="str">
            <v>CT36</v>
          </cell>
          <cell r="X489">
            <v>4</v>
          </cell>
          <cell r="Y489" t="str">
            <v>Tiền mặt</v>
          </cell>
        </row>
        <row r="490">
          <cell r="B490">
            <v>314</v>
          </cell>
          <cell r="C490" t="str">
            <v/>
          </cell>
          <cell r="D490" t="str">
            <v/>
          </cell>
          <cell r="E490">
            <v>483</v>
          </cell>
          <cell r="F490" t="str">
            <v>PC</v>
          </cell>
          <cell r="G490" t="str">
            <v>PC156</v>
          </cell>
          <cell r="H490">
            <v>43202</v>
          </cell>
          <cell r="I490" t="str">
            <v>BQL36</v>
          </cell>
          <cell r="J490" t="str">
            <v>Nhâm Gia Quang</v>
          </cell>
          <cell r="K490" t="str">
            <v>Chi tiền Chi phí tiếp thị dự án ngoại giao đoàn</v>
          </cell>
          <cell r="L490" t="str">
            <v>TM</v>
          </cell>
          <cell r="M490">
            <v>10000000</v>
          </cell>
          <cell r="N490">
            <v>10000000</v>
          </cell>
          <cell r="S490" t="str">
            <v/>
          </cell>
          <cell r="W490" t="str">
            <v>CTY</v>
          </cell>
          <cell r="X490">
            <v>4</v>
          </cell>
          <cell r="Y490" t="str">
            <v>Tiền mặt</v>
          </cell>
        </row>
        <row r="491">
          <cell r="B491" t="str">
            <v/>
          </cell>
          <cell r="C491" t="str">
            <v/>
          </cell>
          <cell r="D491" t="str">
            <v/>
          </cell>
          <cell r="E491">
            <v>484</v>
          </cell>
          <cell r="F491" t="str">
            <v>PT</v>
          </cell>
          <cell r="G491" t="str">
            <v>PTNB145</v>
          </cell>
          <cell r="H491">
            <v>43202</v>
          </cell>
          <cell r="I491" t="str">
            <v>BQL36</v>
          </cell>
          <cell r="J491" t="str">
            <v>Đỗ Thị Sim</v>
          </cell>
          <cell r="K491" t="str">
            <v>Nộp tiền bán thẻ từ TM+Xe máy CT36B</v>
          </cell>
          <cell r="L491" t="str">
            <v>NB</v>
          </cell>
          <cell r="M491">
            <v>5250000</v>
          </cell>
          <cell r="O491">
            <v>5250000</v>
          </cell>
          <cell r="S491" t="str">
            <v/>
          </cell>
          <cell r="W491" t="str">
            <v>CT36</v>
          </cell>
          <cell r="X491">
            <v>4</v>
          </cell>
          <cell r="Y491" t="str">
            <v>Nội bộ</v>
          </cell>
        </row>
        <row r="492">
          <cell r="B492">
            <v>315</v>
          </cell>
          <cell r="C492" t="str">
            <v/>
          </cell>
          <cell r="D492" t="str">
            <v/>
          </cell>
          <cell r="E492">
            <v>485</v>
          </cell>
          <cell r="F492" t="str">
            <v>PC</v>
          </cell>
          <cell r="G492" t="str">
            <v>PC157</v>
          </cell>
          <cell r="H492">
            <v>43568</v>
          </cell>
          <cell r="I492" t="str">
            <v>BQL36</v>
          </cell>
          <cell r="J492" t="str">
            <v>Nhâm Gia Quang</v>
          </cell>
          <cell r="K492" t="str">
            <v>TT tiền bảo dưỡng điều hòa CT36A+CT36B</v>
          </cell>
          <cell r="L492" t="str">
            <v>TM</v>
          </cell>
          <cell r="M492">
            <v>450000</v>
          </cell>
          <cell r="N492">
            <v>450000</v>
          </cell>
          <cell r="S492" t="str">
            <v/>
          </cell>
          <cell r="W492" t="str">
            <v>CT36</v>
          </cell>
          <cell r="X492">
            <v>4</v>
          </cell>
          <cell r="Y492" t="str">
            <v>Tiền mặt</v>
          </cell>
        </row>
        <row r="493">
          <cell r="B493">
            <v>316</v>
          </cell>
          <cell r="C493" t="str">
            <v/>
          </cell>
          <cell r="D493" t="str">
            <v/>
          </cell>
          <cell r="E493">
            <v>486</v>
          </cell>
          <cell r="F493" t="str">
            <v>PC</v>
          </cell>
          <cell r="G493" t="str">
            <v>PC158</v>
          </cell>
          <cell r="H493">
            <v>43568</v>
          </cell>
          <cell r="I493" t="str">
            <v>BQL36</v>
          </cell>
          <cell r="J493" t="str">
            <v>Nhâm Gia Quang</v>
          </cell>
          <cell r="K493" t="str">
            <v>TT tiền  thuê làm BCTC năm 2018</v>
          </cell>
          <cell r="L493" t="str">
            <v>TM</v>
          </cell>
          <cell r="M493">
            <v>5000000</v>
          </cell>
          <cell r="N493">
            <v>5000000</v>
          </cell>
          <cell r="S493" t="str">
            <v/>
          </cell>
          <cell r="W493" t="str">
            <v>CTY</v>
          </cell>
          <cell r="X493">
            <v>4</v>
          </cell>
          <cell r="Y493" t="str">
            <v>Tiền mặt</v>
          </cell>
        </row>
        <row r="494">
          <cell r="B494">
            <v>317</v>
          </cell>
          <cell r="C494" t="str">
            <v/>
          </cell>
          <cell r="D494" t="str">
            <v/>
          </cell>
          <cell r="E494">
            <v>487</v>
          </cell>
          <cell r="F494" t="str">
            <v>PC</v>
          </cell>
          <cell r="G494" t="str">
            <v>PC159</v>
          </cell>
          <cell r="H494">
            <v>43568</v>
          </cell>
          <cell r="I494" t="str">
            <v>BQL36</v>
          </cell>
          <cell r="J494" t="str">
            <v>Nhâm Gia Quang</v>
          </cell>
          <cell r="K494" t="str">
            <v>TT tiền lương T3/2019 CT36+A2X2</v>
          </cell>
          <cell r="L494" t="str">
            <v>TM</v>
          </cell>
          <cell r="M494">
            <v>81600000</v>
          </cell>
          <cell r="N494">
            <v>81600000</v>
          </cell>
          <cell r="S494" t="str">
            <v/>
          </cell>
          <cell r="W494" t="str">
            <v>CTY</v>
          </cell>
          <cell r="X494">
            <v>4</v>
          </cell>
          <cell r="Y494" t="str">
            <v>Tiền mặt</v>
          </cell>
        </row>
        <row r="495">
          <cell r="B495">
            <v>318</v>
          </cell>
          <cell r="C495" t="str">
            <v/>
          </cell>
          <cell r="D495" t="str">
            <v/>
          </cell>
          <cell r="E495">
            <v>488</v>
          </cell>
          <cell r="F495" t="str">
            <v>PC</v>
          </cell>
          <cell r="G495" t="str">
            <v>PC160</v>
          </cell>
          <cell r="H495">
            <v>43568</v>
          </cell>
          <cell r="I495" t="str">
            <v>BQL36</v>
          </cell>
          <cell r="J495" t="str">
            <v>Nhâm Gia Quang</v>
          </cell>
          <cell r="K495" t="str">
            <v>TT tiền lương T3/2019 Artemis</v>
          </cell>
          <cell r="L495" t="str">
            <v>TM</v>
          </cell>
          <cell r="M495">
            <v>77642587</v>
          </cell>
          <cell r="N495">
            <v>77642587</v>
          </cell>
          <cell r="S495" t="str">
            <v/>
          </cell>
          <cell r="W495" t="str">
            <v>CTY</v>
          </cell>
          <cell r="X495">
            <v>4</v>
          </cell>
          <cell r="Y495" t="str">
            <v>Tiền mặt</v>
          </cell>
        </row>
        <row r="496">
          <cell r="B496">
            <v>319</v>
          </cell>
          <cell r="C496" t="str">
            <v/>
          </cell>
          <cell r="D496" t="str">
            <v/>
          </cell>
          <cell r="E496">
            <v>489</v>
          </cell>
          <cell r="F496" t="str">
            <v>PC</v>
          </cell>
          <cell r="G496" t="str">
            <v>PC161</v>
          </cell>
          <cell r="H496">
            <v>43568</v>
          </cell>
          <cell r="I496" t="str">
            <v>BQL36</v>
          </cell>
          <cell r="J496" t="str">
            <v>Đặng Quốc Phong</v>
          </cell>
          <cell r="K496" t="str">
            <v>TT tiền sửa nồi cơm điện công nghiệp</v>
          </cell>
          <cell r="L496" t="str">
            <v>TM</v>
          </cell>
          <cell r="M496">
            <v>450000</v>
          </cell>
          <cell r="N496">
            <v>450000</v>
          </cell>
          <cell r="S496" t="str">
            <v/>
          </cell>
          <cell r="W496" t="str">
            <v>CTY</v>
          </cell>
          <cell r="X496">
            <v>4</v>
          </cell>
          <cell r="Y496" t="str">
            <v>Tiền mặt</v>
          </cell>
        </row>
        <row r="497">
          <cell r="B497">
            <v>320</v>
          </cell>
          <cell r="C497" t="str">
            <v/>
          </cell>
          <cell r="D497" t="str">
            <v/>
          </cell>
          <cell r="E497">
            <v>490</v>
          </cell>
          <cell r="F497" t="str">
            <v>PC</v>
          </cell>
          <cell r="G497" t="str">
            <v>PC162</v>
          </cell>
          <cell r="H497">
            <v>43568</v>
          </cell>
          <cell r="I497" t="str">
            <v>BQL36</v>
          </cell>
          <cell r="J497" t="str">
            <v>Đặng Quốc Phong</v>
          </cell>
          <cell r="K497" t="str">
            <v>TT tiền mua khay làm đá</v>
          </cell>
          <cell r="L497" t="str">
            <v>TM</v>
          </cell>
          <cell r="M497">
            <v>55000</v>
          </cell>
          <cell r="N497">
            <v>55000</v>
          </cell>
          <cell r="S497" t="str">
            <v/>
          </cell>
          <cell r="W497" t="str">
            <v>CTY</v>
          </cell>
          <cell r="X497">
            <v>4</v>
          </cell>
          <cell r="Y497" t="str">
            <v>Tiền mặt</v>
          </cell>
        </row>
        <row r="498">
          <cell r="B498">
            <v>321</v>
          </cell>
          <cell r="C498" t="str">
            <v/>
          </cell>
          <cell r="D498" t="str">
            <v/>
          </cell>
          <cell r="E498">
            <v>491</v>
          </cell>
          <cell r="F498" t="str">
            <v>PT</v>
          </cell>
          <cell r="G498" t="str">
            <v>PT155</v>
          </cell>
          <cell r="H498">
            <v>43568</v>
          </cell>
          <cell r="I498" t="str">
            <v>Artemis</v>
          </cell>
          <cell r="J498" t="str">
            <v>Vương Thị Chi</v>
          </cell>
          <cell r="K498" t="str">
            <v>Nộp tiền DV T4/2019  tòa Artemis</v>
          </cell>
          <cell r="L498" t="str">
            <v>TM</v>
          </cell>
          <cell r="M498">
            <v>38600000</v>
          </cell>
          <cell r="N498">
            <v>38600000</v>
          </cell>
          <cell r="S498" t="str">
            <v/>
          </cell>
          <cell r="W498" t="str">
            <v>Artemis</v>
          </cell>
          <cell r="X498">
            <v>4</v>
          </cell>
          <cell r="Y498" t="str">
            <v>Tiền mặt</v>
          </cell>
        </row>
        <row r="499">
          <cell r="B499">
            <v>322</v>
          </cell>
          <cell r="C499" t="str">
            <v/>
          </cell>
          <cell r="D499" t="str">
            <v/>
          </cell>
          <cell r="E499">
            <v>492</v>
          </cell>
          <cell r="F499" t="str">
            <v>PT</v>
          </cell>
          <cell r="G499" t="str">
            <v>PT156</v>
          </cell>
          <cell r="H499">
            <v>43568</v>
          </cell>
          <cell r="I499" t="str">
            <v>Artemis</v>
          </cell>
          <cell r="J499" t="str">
            <v>Vương Thị Chi</v>
          </cell>
          <cell r="K499" t="str">
            <v>Nộp tiền thẻ từ  Tòa Artemis</v>
          </cell>
          <cell r="L499" t="str">
            <v>TM</v>
          </cell>
          <cell r="M499">
            <v>100000</v>
          </cell>
          <cell r="N499">
            <v>100000</v>
          </cell>
          <cell r="S499" t="str">
            <v/>
          </cell>
          <cell r="W499" t="str">
            <v>Artemis</v>
          </cell>
          <cell r="X499">
            <v>4</v>
          </cell>
          <cell r="Y499" t="str">
            <v>Tiền mặt</v>
          </cell>
        </row>
        <row r="500">
          <cell r="B500">
            <v>323</v>
          </cell>
          <cell r="C500" t="str">
            <v/>
          </cell>
          <cell r="D500" t="str">
            <v/>
          </cell>
          <cell r="E500">
            <v>493</v>
          </cell>
          <cell r="F500" t="str">
            <v>PT</v>
          </cell>
          <cell r="G500" t="str">
            <v>PT157</v>
          </cell>
          <cell r="H500">
            <v>43568</v>
          </cell>
          <cell r="I500" t="str">
            <v>A2X2</v>
          </cell>
          <cell r="J500" t="str">
            <v>Nguyễn Thị Hà</v>
          </cell>
          <cell r="K500" t="str">
            <v>Nộp tiền phí DV T4/2019  A2X2</v>
          </cell>
          <cell r="L500" t="str">
            <v>TM</v>
          </cell>
          <cell r="M500">
            <v>5271000</v>
          </cell>
          <cell r="N500">
            <v>5271000</v>
          </cell>
          <cell r="S500" t="str">
            <v/>
          </cell>
          <cell r="W500" t="str">
            <v>A2X2</v>
          </cell>
          <cell r="X500">
            <v>4</v>
          </cell>
          <cell r="Y500" t="str">
            <v>Tiền mặt</v>
          </cell>
        </row>
        <row r="501">
          <cell r="B501">
            <v>324</v>
          </cell>
          <cell r="C501" t="str">
            <v/>
          </cell>
          <cell r="D501" t="str">
            <v/>
          </cell>
          <cell r="E501">
            <v>494</v>
          </cell>
          <cell r="F501" t="str">
            <v>PT</v>
          </cell>
          <cell r="G501" t="str">
            <v>PT158</v>
          </cell>
          <cell r="H501">
            <v>43568</v>
          </cell>
          <cell r="I501" t="str">
            <v>A2X2</v>
          </cell>
          <cell r="J501" t="str">
            <v>Nguyễn Thị Hà</v>
          </cell>
          <cell r="K501" t="str">
            <v>Nộp tiền  truy thu phí DV T2+T3/2019  A2X2</v>
          </cell>
          <cell r="L501" t="str">
            <v>TM</v>
          </cell>
          <cell r="M501">
            <v>768000</v>
          </cell>
          <cell r="N501">
            <v>768000</v>
          </cell>
          <cell r="S501" t="str">
            <v/>
          </cell>
          <cell r="W501" t="str">
            <v>A2X2</v>
          </cell>
          <cell r="X501">
            <v>4</v>
          </cell>
          <cell r="Y501" t="str">
            <v>Tiền mặt</v>
          </cell>
        </row>
        <row r="502">
          <cell r="B502">
            <v>325</v>
          </cell>
          <cell r="C502" t="str">
            <v/>
          </cell>
          <cell r="D502" t="str">
            <v/>
          </cell>
          <cell r="E502">
            <v>495</v>
          </cell>
          <cell r="F502" t="str">
            <v>PT</v>
          </cell>
          <cell r="G502" t="str">
            <v>PT159</v>
          </cell>
          <cell r="H502">
            <v>43568</v>
          </cell>
          <cell r="I502" t="str">
            <v>BQL36</v>
          </cell>
          <cell r="J502" t="str">
            <v>Nhâm Gia Quang</v>
          </cell>
          <cell r="K502" t="str">
            <v>Nộp tiền phí DV T3/2019 CT36A</v>
          </cell>
          <cell r="L502" t="str">
            <v>TM</v>
          </cell>
          <cell r="M502">
            <v>17000000</v>
          </cell>
          <cell r="N502">
            <v>17000000</v>
          </cell>
          <cell r="S502" t="str">
            <v/>
          </cell>
          <cell r="W502" t="str">
            <v>CT36</v>
          </cell>
          <cell r="X502">
            <v>4</v>
          </cell>
          <cell r="Y502" t="str">
            <v>Tiền mặt</v>
          </cell>
        </row>
        <row r="503">
          <cell r="B503">
            <v>326</v>
          </cell>
          <cell r="C503" t="str">
            <v/>
          </cell>
          <cell r="D503" t="str">
            <v/>
          </cell>
          <cell r="E503">
            <v>496</v>
          </cell>
          <cell r="F503" t="str">
            <v>PT</v>
          </cell>
          <cell r="G503" t="str">
            <v>PT160</v>
          </cell>
          <cell r="H503">
            <v>43568</v>
          </cell>
          <cell r="I503" t="str">
            <v>BQL36</v>
          </cell>
          <cell r="J503" t="str">
            <v>Đỗ Thị Sim</v>
          </cell>
          <cell r="K503" t="str">
            <v>Nộp Tiền Phí DV  T3/2019 CT36B</v>
          </cell>
          <cell r="L503" t="str">
            <v>TM</v>
          </cell>
          <cell r="M503">
            <v>12500000</v>
          </cell>
          <cell r="N503">
            <v>12500000</v>
          </cell>
          <cell r="S503" t="str">
            <v/>
          </cell>
          <cell r="W503" t="str">
            <v>CT36</v>
          </cell>
          <cell r="X503">
            <v>4</v>
          </cell>
          <cell r="Y503" t="str">
            <v>Tiền mặt</v>
          </cell>
        </row>
        <row r="504">
          <cell r="B504">
            <v>327</v>
          </cell>
          <cell r="C504" t="str">
            <v/>
          </cell>
          <cell r="D504" t="str">
            <v/>
          </cell>
          <cell r="E504">
            <v>497</v>
          </cell>
          <cell r="F504" t="str">
            <v>PT</v>
          </cell>
          <cell r="G504" t="str">
            <v>PT161</v>
          </cell>
          <cell r="H504">
            <v>43568</v>
          </cell>
          <cell r="I504" t="str">
            <v>BQL36</v>
          </cell>
          <cell r="J504" t="str">
            <v>Đỗ Thị Sim</v>
          </cell>
          <cell r="K504" t="str">
            <v>Nộp tiền truy thu phí dịch vụ  Kiot 10 từ T9 dến T2/2019  CT36B</v>
          </cell>
          <cell r="L504" t="str">
            <v>TM</v>
          </cell>
          <cell r="M504">
            <v>2319000</v>
          </cell>
          <cell r="N504">
            <v>2319000</v>
          </cell>
          <cell r="S504" t="str">
            <v/>
          </cell>
          <cell r="W504" t="str">
            <v>CT36</v>
          </cell>
          <cell r="X504">
            <v>4</v>
          </cell>
          <cell r="Y504" t="str">
            <v>Tiền mặt</v>
          </cell>
        </row>
        <row r="505">
          <cell r="B505">
            <v>328</v>
          </cell>
          <cell r="C505" t="str">
            <v/>
          </cell>
          <cell r="D505" t="str">
            <v/>
          </cell>
          <cell r="E505">
            <v>498</v>
          </cell>
          <cell r="F505" t="str">
            <v>PT</v>
          </cell>
          <cell r="G505" t="str">
            <v>PT162</v>
          </cell>
          <cell r="H505">
            <v>43568</v>
          </cell>
          <cell r="I505" t="str">
            <v>BQL36</v>
          </cell>
          <cell r="J505" t="str">
            <v>Đỗ Thị Sim</v>
          </cell>
          <cell r="K505" t="str">
            <v>Nộp tiền truy thu tiền nước Kiot 10 từ T9 dến T2/2019  CT36B</v>
          </cell>
          <cell r="L505" t="str">
            <v>TM</v>
          </cell>
          <cell r="M505">
            <v>456804</v>
          </cell>
          <cell r="N505">
            <v>456804</v>
          </cell>
          <cell r="S505" t="str">
            <v/>
          </cell>
          <cell r="W505" t="str">
            <v>CT36</v>
          </cell>
          <cell r="X505">
            <v>4</v>
          </cell>
          <cell r="Y505" t="str">
            <v>Tiền mặt</v>
          </cell>
        </row>
        <row r="506">
          <cell r="B506">
            <v>329</v>
          </cell>
          <cell r="C506" t="str">
            <v/>
          </cell>
          <cell r="D506" t="str">
            <v/>
          </cell>
          <cell r="E506">
            <v>499</v>
          </cell>
          <cell r="F506" t="str">
            <v>PT</v>
          </cell>
          <cell r="G506" t="str">
            <v>PT163</v>
          </cell>
          <cell r="H506">
            <v>43568</v>
          </cell>
          <cell r="I506" t="str">
            <v>BQL36</v>
          </cell>
          <cell r="J506" t="str">
            <v>Đỗ Thị Sim</v>
          </cell>
          <cell r="K506" t="str">
            <v>Nộp tiền xe ô tô tháng T4/2019  CT36B (3 xe)</v>
          </cell>
          <cell r="L506" t="str">
            <v>TM</v>
          </cell>
          <cell r="M506">
            <v>2800000</v>
          </cell>
          <cell r="N506">
            <v>2800000</v>
          </cell>
          <cell r="S506" t="str">
            <v/>
          </cell>
          <cell r="W506" t="str">
            <v>CT36</v>
          </cell>
          <cell r="X506">
            <v>4</v>
          </cell>
          <cell r="Y506" t="str">
            <v>Tiền mặt</v>
          </cell>
        </row>
        <row r="507">
          <cell r="B507">
            <v>330</v>
          </cell>
          <cell r="C507" t="str">
            <v/>
          </cell>
          <cell r="D507" t="str">
            <v/>
          </cell>
          <cell r="E507">
            <v>500</v>
          </cell>
          <cell r="F507" t="str">
            <v>PT</v>
          </cell>
          <cell r="G507" t="str">
            <v>PT164</v>
          </cell>
          <cell r="H507">
            <v>43568</v>
          </cell>
          <cell r="I507" t="str">
            <v>BQL36</v>
          </cell>
          <cell r="J507" t="str">
            <v>Đỗ Thị Sim</v>
          </cell>
          <cell r="K507" t="str">
            <v>Nộp tiền xe ngoài gủi tháng  ngõ 177/88 ĐC</v>
          </cell>
          <cell r="L507" t="str">
            <v>TM</v>
          </cell>
          <cell r="M507">
            <v>800000</v>
          </cell>
          <cell r="N507">
            <v>800000</v>
          </cell>
          <cell r="S507" t="str">
            <v/>
          </cell>
          <cell r="W507" t="str">
            <v>CT36</v>
          </cell>
          <cell r="X507">
            <v>4</v>
          </cell>
          <cell r="Y507" t="str">
            <v>Tiền mặt</v>
          </cell>
        </row>
        <row r="508">
          <cell r="B508">
            <v>331</v>
          </cell>
          <cell r="C508" t="str">
            <v/>
          </cell>
          <cell r="D508" t="str">
            <v/>
          </cell>
          <cell r="E508">
            <v>501</v>
          </cell>
          <cell r="F508" t="str">
            <v>PT</v>
          </cell>
          <cell r="G508" t="str">
            <v>PT165</v>
          </cell>
          <cell r="H508">
            <v>43568</v>
          </cell>
          <cell r="I508" t="str">
            <v>BVHT</v>
          </cell>
          <cell r="J508" t="str">
            <v>BV Hà Thành</v>
          </cell>
          <cell r="K508" t="str">
            <v>Nộp tiền xe máy vãng lai  T4/2019 CT36A+CT36B</v>
          </cell>
          <cell r="L508" t="str">
            <v>TM</v>
          </cell>
          <cell r="M508">
            <v>2170000</v>
          </cell>
          <cell r="N508">
            <v>2170000</v>
          </cell>
          <cell r="S508" t="str">
            <v/>
          </cell>
          <cell r="W508" t="str">
            <v>CT36</v>
          </cell>
          <cell r="X508">
            <v>4</v>
          </cell>
          <cell r="Y508" t="str">
            <v>Tiền mặt</v>
          </cell>
        </row>
        <row r="509">
          <cell r="B509">
            <v>332</v>
          </cell>
          <cell r="C509" t="str">
            <v/>
          </cell>
          <cell r="D509" t="str">
            <v/>
          </cell>
          <cell r="E509">
            <v>502</v>
          </cell>
          <cell r="F509" t="str">
            <v>PC</v>
          </cell>
          <cell r="G509" t="str">
            <v>PC163</v>
          </cell>
          <cell r="H509">
            <v>43569</v>
          </cell>
          <cell r="I509" t="str">
            <v>BQL36</v>
          </cell>
          <cell r="J509" t="str">
            <v>Nhâm Gia Quang</v>
          </cell>
          <cell r="K509" t="str">
            <v>TT tiền thuê nhân công ngoài  sửa chữa nhà rác CT36B ( CHI QUỸ KẾT DƯ CT36B)</v>
          </cell>
          <cell r="L509" t="str">
            <v>TM</v>
          </cell>
          <cell r="M509">
            <v>1500000</v>
          </cell>
          <cell r="N509">
            <v>1500000</v>
          </cell>
          <cell r="S509" t="str">
            <v/>
          </cell>
          <cell r="W509" t="str">
            <v>CT36</v>
          </cell>
          <cell r="X509">
            <v>4</v>
          </cell>
          <cell r="Y509" t="str">
            <v>Tiền mặt</v>
          </cell>
        </row>
        <row r="510">
          <cell r="B510">
            <v>333</v>
          </cell>
          <cell r="C510" t="str">
            <v/>
          </cell>
          <cell r="D510" t="str">
            <v/>
          </cell>
          <cell r="E510">
            <v>503</v>
          </cell>
          <cell r="F510" t="str">
            <v>PT</v>
          </cell>
          <cell r="G510" t="str">
            <v>PT166</v>
          </cell>
          <cell r="H510">
            <v>43569</v>
          </cell>
          <cell r="I510" t="str">
            <v>BVHT</v>
          </cell>
          <cell r="J510" t="str">
            <v>BV Hà Thành</v>
          </cell>
          <cell r="K510" t="str">
            <v>Nôp tiền ô tô vãng lai CT36A ( vé giấy)</v>
          </cell>
          <cell r="L510" t="str">
            <v>TM</v>
          </cell>
          <cell r="M510">
            <v>840000</v>
          </cell>
          <cell r="N510">
            <v>840000</v>
          </cell>
          <cell r="S510" t="str">
            <v/>
          </cell>
          <cell r="W510" t="str">
            <v>CT36</v>
          </cell>
          <cell r="X510">
            <v>4</v>
          </cell>
          <cell r="Y510" t="str">
            <v>Tiền mặt</v>
          </cell>
        </row>
        <row r="511">
          <cell r="B511">
            <v>334</v>
          </cell>
          <cell r="C511" t="str">
            <v/>
          </cell>
          <cell r="D511" t="str">
            <v/>
          </cell>
          <cell r="E511">
            <v>504</v>
          </cell>
          <cell r="F511" t="str">
            <v>PC</v>
          </cell>
          <cell r="G511" t="str">
            <v>PC164</v>
          </cell>
          <cell r="H511">
            <v>43569</v>
          </cell>
          <cell r="I511" t="str">
            <v>BQL36</v>
          </cell>
          <cell r="J511" t="str">
            <v>Lê Văn Chiên</v>
          </cell>
          <cell r="K511" t="str">
            <v>TT tiền mua văn phòng phẩm , công chứng ….. Tòa Artemis</v>
          </cell>
          <cell r="L511" t="str">
            <v>TM</v>
          </cell>
          <cell r="M511">
            <v>1236000</v>
          </cell>
          <cell r="N511">
            <v>1236000</v>
          </cell>
          <cell r="S511" t="str">
            <v/>
          </cell>
          <cell r="W511" t="str">
            <v>Artemis</v>
          </cell>
          <cell r="X511">
            <v>4</v>
          </cell>
          <cell r="Y511" t="str">
            <v>Tiền mặt</v>
          </cell>
        </row>
        <row r="512">
          <cell r="B512">
            <v>335</v>
          </cell>
          <cell r="C512" t="str">
            <v/>
          </cell>
          <cell r="D512" t="str">
            <v/>
          </cell>
          <cell r="E512">
            <v>505</v>
          </cell>
          <cell r="F512" t="str">
            <v>PT</v>
          </cell>
          <cell r="G512" t="str">
            <v>PT167</v>
          </cell>
          <cell r="H512">
            <v>43570</v>
          </cell>
          <cell r="I512" t="str">
            <v>BVHT</v>
          </cell>
          <cell r="J512" t="str">
            <v>BV Hà Thành</v>
          </cell>
          <cell r="K512" t="str">
            <v>Nộp tiền xe máy vãng lai  T4/2019 CT36A+CT36B</v>
          </cell>
          <cell r="L512" t="str">
            <v>TM</v>
          </cell>
          <cell r="M512">
            <v>2880000</v>
          </cell>
          <cell r="N512">
            <v>2880000</v>
          </cell>
          <cell r="S512" t="str">
            <v/>
          </cell>
          <cell r="W512" t="str">
            <v>CT36</v>
          </cell>
          <cell r="X512">
            <v>4</v>
          </cell>
          <cell r="Y512" t="str">
            <v>Tiền mặt</v>
          </cell>
        </row>
        <row r="513">
          <cell r="B513">
            <v>336</v>
          </cell>
          <cell r="C513" t="str">
            <v/>
          </cell>
          <cell r="D513" t="str">
            <v/>
          </cell>
          <cell r="E513">
            <v>506</v>
          </cell>
          <cell r="F513" t="str">
            <v>PT</v>
          </cell>
          <cell r="G513" t="str">
            <v>PT168</v>
          </cell>
          <cell r="H513">
            <v>43571</v>
          </cell>
          <cell r="I513" t="str">
            <v>BVHT</v>
          </cell>
          <cell r="J513" t="str">
            <v>BV Hà Thành</v>
          </cell>
          <cell r="K513" t="str">
            <v>Nộp tiền xe máy vãng lai  T4/2019 CT36A+CT36B</v>
          </cell>
          <cell r="L513" t="str">
            <v>TM</v>
          </cell>
          <cell r="M513">
            <v>2225000</v>
          </cell>
          <cell r="N513">
            <v>2225000</v>
          </cell>
          <cell r="S513" t="str">
            <v/>
          </cell>
          <cell r="W513" t="str">
            <v>CT36</v>
          </cell>
          <cell r="X513">
            <v>4</v>
          </cell>
          <cell r="Y513" t="str">
            <v>Tiền mặt</v>
          </cell>
        </row>
        <row r="514">
          <cell r="B514">
            <v>337</v>
          </cell>
          <cell r="C514" t="str">
            <v/>
          </cell>
          <cell r="D514" t="str">
            <v/>
          </cell>
          <cell r="E514">
            <v>507</v>
          </cell>
          <cell r="F514" t="str">
            <v>PT</v>
          </cell>
          <cell r="G514" t="str">
            <v>PT169</v>
          </cell>
          <cell r="H514">
            <v>43572</v>
          </cell>
          <cell r="I514" t="str">
            <v>BQL36</v>
          </cell>
          <cell r="J514" t="str">
            <v>Đỗ Thị Sim</v>
          </cell>
          <cell r="K514" t="str">
            <v>Nộp Tiền Phí DV  T3/2019 CT36B</v>
          </cell>
          <cell r="L514" t="str">
            <v>TM</v>
          </cell>
          <cell r="M514">
            <v>10200000</v>
          </cell>
          <cell r="N514">
            <v>10200000</v>
          </cell>
          <cell r="S514" t="str">
            <v/>
          </cell>
          <cell r="W514" t="str">
            <v>CT36</v>
          </cell>
          <cell r="X514">
            <v>4</v>
          </cell>
          <cell r="Y514" t="str">
            <v>Tiền mặt</v>
          </cell>
        </row>
        <row r="515">
          <cell r="B515">
            <v>338</v>
          </cell>
          <cell r="C515" t="str">
            <v/>
          </cell>
          <cell r="D515" t="str">
            <v/>
          </cell>
          <cell r="E515">
            <v>508</v>
          </cell>
          <cell r="F515" t="str">
            <v>PT</v>
          </cell>
          <cell r="G515" t="str">
            <v>PT170</v>
          </cell>
          <cell r="H515">
            <v>43572</v>
          </cell>
          <cell r="I515" t="str">
            <v>BQL36</v>
          </cell>
          <cell r="J515" t="str">
            <v>Đỗ Thị Sim</v>
          </cell>
          <cell r="K515" t="str">
            <v>Nộp tiền xe ô tô tháng T4/2019  CT36B (3 xe)</v>
          </cell>
          <cell r="L515" t="str">
            <v>TM</v>
          </cell>
          <cell r="M515">
            <v>2250000</v>
          </cell>
          <cell r="N515">
            <v>2250000</v>
          </cell>
          <cell r="S515" t="str">
            <v/>
          </cell>
          <cell r="W515" t="str">
            <v>CT36</v>
          </cell>
          <cell r="X515">
            <v>4</v>
          </cell>
          <cell r="Y515" t="str">
            <v>Tiền mặt</v>
          </cell>
        </row>
        <row r="516">
          <cell r="B516">
            <v>339</v>
          </cell>
          <cell r="C516" t="str">
            <v/>
          </cell>
          <cell r="D516" t="str">
            <v/>
          </cell>
          <cell r="E516">
            <v>509</v>
          </cell>
          <cell r="F516" t="str">
            <v>PC</v>
          </cell>
          <cell r="G516" t="str">
            <v>PC165</v>
          </cell>
          <cell r="H516">
            <v>43572</v>
          </cell>
          <cell r="I516" t="str">
            <v>BQL36</v>
          </cell>
          <cell r="J516" t="str">
            <v>Nhâm Gia Quang</v>
          </cell>
          <cell r="K516" t="str">
            <v>TT tiền mua VPP CT36</v>
          </cell>
          <cell r="L516" t="str">
            <v>TM</v>
          </cell>
          <cell r="M516">
            <v>166000</v>
          </cell>
          <cell r="N516">
            <v>166000</v>
          </cell>
          <cell r="S516" t="str">
            <v/>
          </cell>
          <cell r="W516" t="str">
            <v>CT36</v>
          </cell>
          <cell r="X516">
            <v>4</v>
          </cell>
          <cell r="Y516" t="str">
            <v>Tiền mặt</v>
          </cell>
        </row>
        <row r="517">
          <cell r="B517">
            <v>340</v>
          </cell>
          <cell r="C517" t="str">
            <v/>
          </cell>
          <cell r="D517" t="str">
            <v/>
          </cell>
          <cell r="E517">
            <v>510</v>
          </cell>
          <cell r="F517" t="str">
            <v>PT</v>
          </cell>
          <cell r="G517" t="str">
            <v>PT171</v>
          </cell>
          <cell r="H517">
            <v>43572</v>
          </cell>
          <cell r="I517" t="str">
            <v>BQL36</v>
          </cell>
          <cell r="J517" t="str">
            <v>Nhâm Gia Quang</v>
          </cell>
          <cell r="K517" t="str">
            <v>Nộp tiền phí DV T3/2019 CT36A</v>
          </cell>
          <cell r="L517" t="str">
            <v>TM</v>
          </cell>
          <cell r="M517">
            <v>10000000</v>
          </cell>
          <cell r="N517">
            <v>10000000</v>
          </cell>
          <cell r="S517" t="str">
            <v/>
          </cell>
          <cell r="W517" t="str">
            <v>CT36</v>
          </cell>
          <cell r="X517">
            <v>4</v>
          </cell>
          <cell r="Y517" t="str">
            <v>Tiền mặt</v>
          </cell>
        </row>
        <row r="518">
          <cell r="B518">
            <v>341</v>
          </cell>
          <cell r="C518" t="str">
            <v/>
          </cell>
          <cell r="D518" t="str">
            <v/>
          </cell>
          <cell r="E518">
            <v>511</v>
          </cell>
          <cell r="F518" t="str">
            <v>PT</v>
          </cell>
          <cell r="G518" t="str">
            <v>PT172</v>
          </cell>
          <cell r="H518">
            <v>43572</v>
          </cell>
          <cell r="I518" t="str">
            <v>BQL36</v>
          </cell>
          <cell r="J518" t="str">
            <v>Nhâm Gia Quang</v>
          </cell>
          <cell r="K518" t="str">
            <v>Nộp tiền truy thu T11+T12+T1+T2/2019 căn 1808 CT36A</v>
          </cell>
          <cell r="L518" t="str">
            <v>TM</v>
          </cell>
          <cell r="M518">
            <v>1396714</v>
          </cell>
          <cell r="N518">
            <v>1396714</v>
          </cell>
          <cell r="S518" t="str">
            <v/>
          </cell>
          <cell r="W518" t="str">
            <v>CT36</v>
          </cell>
          <cell r="X518">
            <v>4</v>
          </cell>
          <cell r="Y518" t="str">
            <v>Tiền mặt</v>
          </cell>
        </row>
        <row r="519">
          <cell r="B519">
            <v>342</v>
          </cell>
          <cell r="C519" t="str">
            <v/>
          </cell>
          <cell r="D519" t="str">
            <v/>
          </cell>
          <cell r="E519">
            <v>512</v>
          </cell>
          <cell r="F519" t="str">
            <v>PT</v>
          </cell>
          <cell r="G519" t="str">
            <v>PT173</v>
          </cell>
          <cell r="H519">
            <v>43572</v>
          </cell>
          <cell r="I519" t="str">
            <v>BQL36</v>
          </cell>
          <cell r="J519" t="str">
            <v>Đỗ Thị Sim</v>
          </cell>
          <cell r="K519" t="str">
            <v>Nộp tiền DV T4/2019  tòa Artemis</v>
          </cell>
          <cell r="L519" t="str">
            <v>TM</v>
          </cell>
          <cell r="M519">
            <v>40531000</v>
          </cell>
          <cell r="N519">
            <v>40531000</v>
          </cell>
          <cell r="S519" t="str">
            <v/>
          </cell>
          <cell r="W519" t="str">
            <v>Artemis</v>
          </cell>
          <cell r="X519">
            <v>4</v>
          </cell>
          <cell r="Y519" t="str">
            <v>Tiền mặt</v>
          </cell>
        </row>
        <row r="520">
          <cell r="B520">
            <v>343</v>
          </cell>
          <cell r="C520" t="str">
            <v/>
          </cell>
          <cell r="D520" t="str">
            <v/>
          </cell>
          <cell r="E520">
            <v>513</v>
          </cell>
          <cell r="F520" t="str">
            <v>PT</v>
          </cell>
          <cell r="G520" t="str">
            <v>PT174</v>
          </cell>
          <cell r="H520">
            <v>43572</v>
          </cell>
          <cell r="I520" t="str">
            <v>BQL36</v>
          </cell>
          <cell r="J520" t="str">
            <v>Đỗ Thị Sim</v>
          </cell>
          <cell r="K520" t="str">
            <v>Nộp tiền thẻ từ  Tòa Artemis</v>
          </cell>
          <cell r="L520" t="str">
            <v>TM</v>
          </cell>
          <cell r="M520">
            <v>400000</v>
          </cell>
          <cell r="N520">
            <v>400000</v>
          </cell>
          <cell r="S520" t="str">
            <v/>
          </cell>
          <cell r="W520" t="str">
            <v>Artemis</v>
          </cell>
          <cell r="X520">
            <v>4</v>
          </cell>
          <cell r="Y520" t="str">
            <v>Tiền mặt</v>
          </cell>
        </row>
        <row r="521">
          <cell r="B521">
            <v>344</v>
          </cell>
          <cell r="C521" t="str">
            <v/>
          </cell>
          <cell r="D521" t="str">
            <v/>
          </cell>
          <cell r="E521">
            <v>514</v>
          </cell>
          <cell r="F521" t="str">
            <v>PC</v>
          </cell>
          <cell r="G521" t="str">
            <v>PC166</v>
          </cell>
          <cell r="H521">
            <v>43573</v>
          </cell>
          <cell r="I521" t="str">
            <v>BQL36</v>
          </cell>
          <cell r="J521" t="str">
            <v>Nhâm Gia Quang</v>
          </cell>
          <cell r="K521" t="str">
            <v>TT tiền mua bàn ghế, tủ , máy tính CT36 Home</v>
          </cell>
          <cell r="L521" t="str">
            <v>TM</v>
          </cell>
          <cell r="M521">
            <v>14000000</v>
          </cell>
          <cell r="N521">
            <v>14000000</v>
          </cell>
          <cell r="S521" t="str">
            <v/>
          </cell>
          <cell r="W521" t="str">
            <v>CTY</v>
          </cell>
          <cell r="X521">
            <v>4</v>
          </cell>
          <cell r="Y521" t="str">
            <v>Tiền mặt</v>
          </cell>
        </row>
        <row r="522">
          <cell r="B522">
            <v>345</v>
          </cell>
          <cell r="C522" t="str">
            <v/>
          </cell>
          <cell r="D522" t="str">
            <v/>
          </cell>
          <cell r="E522">
            <v>515</v>
          </cell>
          <cell r="F522" t="str">
            <v>PC</v>
          </cell>
          <cell r="G522" t="str">
            <v>PC167</v>
          </cell>
          <cell r="H522">
            <v>43573</v>
          </cell>
          <cell r="I522" t="str">
            <v>BQL36</v>
          </cell>
          <cell r="J522" t="str">
            <v>Nghiêm Đình Hồng</v>
          </cell>
          <cell r="K522" t="str">
            <v>TT tiền mua vật tư sửa chữa đèn tầng hầm CT36A+CT36B</v>
          </cell>
          <cell r="L522" t="str">
            <v>TM</v>
          </cell>
          <cell r="M522">
            <v>820000</v>
          </cell>
          <cell r="N522">
            <v>820000</v>
          </cell>
          <cell r="S522" t="str">
            <v/>
          </cell>
          <cell r="W522" t="str">
            <v>CT36</v>
          </cell>
          <cell r="X522">
            <v>4</v>
          </cell>
          <cell r="Y522" t="str">
            <v>Tiền mặt</v>
          </cell>
        </row>
        <row r="523">
          <cell r="B523">
            <v>346</v>
          </cell>
          <cell r="C523" t="str">
            <v/>
          </cell>
          <cell r="D523" t="str">
            <v/>
          </cell>
          <cell r="E523">
            <v>516</v>
          </cell>
          <cell r="F523" t="str">
            <v>PC</v>
          </cell>
          <cell r="G523" t="str">
            <v>PC168</v>
          </cell>
          <cell r="H523">
            <v>43573</v>
          </cell>
          <cell r="I523" t="str">
            <v>BQL36</v>
          </cell>
          <cell r="J523" t="str">
            <v>Nhâm Gia Thắng</v>
          </cell>
          <cell r="K523" t="str">
            <v>TT tiền mua quạt phòng BV, KT, kế toán Tòa CT36B</v>
          </cell>
          <cell r="L523" t="str">
            <v>TM</v>
          </cell>
          <cell r="M523">
            <v>900000</v>
          </cell>
          <cell r="N523">
            <v>900000</v>
          </cell>
          <cell r="S523" t="str">
            <v/>
          </cell>
          <cell r="W523" t="str">
            <v>CTY</v>
          </cell>
          <cell r="X523">
            <v>4</v>
          </cell>
          <cell r="Y523" t="str">
            <v>Tiền mặt</v>
          </cell>
        </row>
        <row r="524">
          <cell r="B524">
            <v>347</v>
          </cell>
          <cell r="C524" t="str">
            <v/>
          </cell>
          <cell r="D524" t="str">
            <v/>
          </cell>
          <cell r="E524">
            <v>517</v>
          </cell>
          <cell r="F524" t="str">
            <v>PT</v>
          </cell>
          <cell r="G524" t="str">
            <v>PT175</v>
          </cell>
          <cell r="H524">
            <v>43573</v>
          </cell>
          <cell r="I524" t="str">
            <v>BVHT</v>
          </cell>
          <cell r="J524" t="str">
            <v>BV Hà Thành</v>
          </cell>
          <cell r="K524" t="str">
            <v>Nộp tiền xe máy vãng lai  T4/2019 CT36A+CT36B</v>
          </cell>
          <cell r="L524" t="str">
            <v>TM</v>
          </cell>
          <cell r="M524">
            <v>2670000</v>
          </cell>
          <cell r="N524">
            <v>2670000</v>
          </cell>
          <cell r="S524" t="str">
            <v/>
          </cell>
          <cell r="W524" t="str">
            <v>CT36</v>
          </cell>
          <cell r="X524">
            <v>4</v>
          </cell>
          <cell r="Y524" t="str">
            <v>Tiền mặt</v>
          </cell>
        </row>
        <row r="525">
          <cell r="B525">
            <v>348</v>
          </cell>
          <cell r="C525" t="str">
            <v/>
          </cell>
          <cell r="D525" t="str">
            <v/>
          </cell>
          <cell r="E525">
            <v>518</v>
          </cell>
          <cell r="F525" t="str">
            <v>PT</v>
          </cell>
          <cell r="G525" t="str">
            <v>PT176</v>
          </cell>
          <cell r="H525">
            <v>43573</v>
          </cell>
          <cell r="I525" t="str">
            <v>BQL36</v>
          </cell>
          <cell r="J525" t="str">
            <v>Đỗ Thị Sim</v>
          </cell>
          <cell r="K525" t="str">
            <v>Nộp Tiền Phí DV  T3/2019 CT36B</v>
          </cell>
          <cell r="L525" t="str">
            <v>TM</v>
          </cell>
          <cell r="M525">
            <v>8100000</v>
          </cell>
          <cell r="N525">
            <v>8100000</v>
          </cell>
          <cell r="S525" t="str">
            <v/>
          </cell>
          <cell r="W525" t="str">
            <v>CT36</v>
          </cell>
          <cell r="X525">
            <v>4</v>
          </cell>
          <cell r="Y525" t="str">
            <v>Tiền mặt</v>
          </cell>
        </row>
        <row r="526">
          <cell r="B526">
            <v>349</v>
          </cell>
          <cell r="C526" t="str">
            <v/>
          </cell>
          <cell r="D526" t="str">
            <v/>
          </cell>
          <cell r="E526">
            <v>519</v>
          </cell>
          <cell r="F526" t="str">
            <v>PT</v>
          </cell>
          <cell r="G526" t="str">
            <v>PT177</v>
          </cell>
          <cell r="H526">
            <v>43573</v>
          </cell>
          <cell r="I526" t="str">
            <v>BQL36</v>
          </cell>
          <cell r="J526" t="str">
            <v>Đỗ Thị Sim</v>
          </cell>
          <cell r="K526" t="str">
            <v>Nôp tiền phí sửa chữa kiot 10 CT36B</v>
          </cell>
          <cell r="L526" t="str">
            <v>TM</v>
          </cell>
          <cell r="M526">
            <v>1000000</v>
          </cell>
          <cell r="N526">
            <v>1000000</v>
          </cell>
          <cell r="S526" t="str">
            <v/>
          </cell>
          <cell r="W526" t="str">
            <v>CT36</v>
          </cell>
          <cell r="X526">
            <v>4</v>
          </cell>
          <cell r="Y526" t="str">
            <v>Tiền mặt</v>
          </cell>
        </row>
        <row r="527">
          <cell r="B527">
            <v>350</v>
          </cell>
          <cell r="C527" t="str">
            <v/>
          </cell>
          <cell r="D527" t="str">
            <v/>
          </cell>
          <cell r="E527">
            <v>520</v>
          </cell>
          <cell r="F527" t="str">
            <v>PT</v>
          </cell>
          <cell r="G527" t="str">
            <v>PT178</v>
          </cell>
          <cell r="H527">
            <v>43573</v>
          </cell>
          <cell r="I527" t="str">
            <v>BQL36</v>
          </cell>
          <cell r="J527" t="str">
            <v>Đỗ Thị Sim</v>
          </cell>
          <cell r="K527" t="str">
            <v>Nộp tiền diện T3/2019 công ty Minh Anh</v>
          </cell>
          <cell r="L527" t="str">
            <v>TM</v>
          </cell>
          <cell r="M527">
            <v>5274000</v>
          </cell>
          <cell r="N527">
            <v>5274000</v>
          </cell>
          <cell r="S527" t="str">
            <v/>
          </cell>
          <cell r="W527" t="str">
            <v>CT36</v>
          </cell>
          <cell r="X527">
            <v>4</v>
          </cell>
          <cell r="Y527" t="str">
            <v>Tiền mặt</v>
          </cell>
        </row>
        <row r="528">
          <cell r="B528">
            <v>351</v>
          </cell>
          <cell r="C528" t="str">
            <v/>
          </cell>
          <cell r="D528" t="str">
            <v/>
          </cell>
          <cell r="E528">
            <v>521</v>
          </cell>
          <cell r="F528" t="str">
            <v>PT</v>
          </cell>
          <cell r="G528" t="str">
            <v>PT179</v>
          </cell>
          <cell r="H528">
            <v>43574</v>
          </cell>
          <cell r="I528" t="str">
            <v>BQL36</v>
          </cell>
          <cell r="J528" t="str">
            <v>Đỗ Thị Sim</v>
          </cell>
          <cell r="K528" t="str">
            <v>Nộp tiền DV T4/2019  tòa Artemis</v>
          </cell>
          <cell r="L528" t="str">
            <v>TM</v>
          </cell>
          <cell r="M528">
            <v>27874000</v>
          </cell>
          <cell r="N528">
            <v>27874000</v>
          </cell>
          <cell r="S528" t="str">
            <v/>
          </cell>
          <cell r="W528" t="str">
            <v>Artemis</v>
          </cell>
          <cell r="X528">
            <v>4</v>
          </cell>
          <cell r="Y528" t="str">
            <v>Tiền mặt</v>
          </cell>
        </row>
        <row r="529">
          <cell r="B529">
            <v>352</v>
          </cell>
          <cell r="C529" t="str">
            <v/>
          </cell>
          <cell r="D529" t="str">
            <v/>
          </cell>
          <cell r="E529">
            <v>522</v>
          </cell>
          <cell r="F529" t="str">
            <v>PT</v>
          </cell>
          <cell r="G529" t="str">
            <v>PT180</v>
          </cell>
          <cell r="H529">
            <v>43574</v>
          </cell>
          <cell r="I529" t="str">
            <v>BQL36</v>
          </cell>
          <cell r="J529" t="str">
            <v>Đỗ Thị Sim</v>
          </cell>
          <cell r="K529" t="str">
            <v>Nộp tiền thẻ từ ( căn hộ 2213+1702)  Tòa Artemis</v>
          </cell>
          <cell r="L529" t="str">
            <v>TM</v>
          </cell>
          <cell r="M529">
            <v>200000</v>
          </cell>
          <cell r="N529">
            <v>200000</v>
          </cell>
          <cell r="S529" t="str">
            <v/>
          </cell>
          <cell r="W529" t="str">
            <v>Artemis</v>
          </cell>
          <cell r="X529">
            <v>4</v>
          </cell>
          <cell r="Y529" t="str">
            <v>Tiền mặt</v>
          </cell>
        </row>
        <row r="530">
          <cell r="B530">
            <v>353</v>
          </cell>
          <cell r="C530" t="str">
            <v/>
          </cell>
          <cell r="D530" t="str">
            <v/>
          </cell>
          <cell r="E530">
            <v>523</v>
          </cell>
          <cell r="F530" t="str">
            <v>PC</v>
          </cell>
          <cell r="G530" t="str">
            <v>PC169</v>
          </cell>
          <cell r="H530">
            <v>43574</v>
          </cell>
          <cell r="I530" t="str">
            <v>BQL36</v>
          </cell>
          <cell r="J530" t="str">
            <v>Nhâm Gia Quang</v>
          </cell>
          <cell r="K530" t="str">
            <v>Chi tiền ngoại giao dự án</v>
          </cell>
          <cell r="L530" t="str">
            <v>TM</v>
          </cell>
          <cell r="M530">
            <v>20000000</v>
          </cell>
          <cell r="N530">
            <v>20000000</v>
          </cell>
          <cell r="S530" t="str">
            <v/>
          </cell>
          <cell r="W530" t="str">
            <v>CTY</v>
          </cell>
          <cell r="X530">
            <v>4</v>
          </cell>
          <cell r="Y530" t="str">
            <v>Tiền mặt</v>
          </cell>
        </row>
        <row r="531">
          <cell r="B531">
            <v>354</v>
          </cell>
          <cell r="C531" t="str">
            <v/>
          </cell>
          <cell r="D531" t="str">
            <v/>
          </cell>
          <cell r="E531">
            <v>524</v>
          </cell>
          <cell r="F531" t="str">
            <v>PC</v>
          </cell>
          <cell r="G531" t="str">
            <v>PC170</v>
          </cell>
          <cell r="H531">
            <v>43574</v>
          </cell>
          <cell r="I531" t="str">
            <v>BQL36</v>
          </cell>
          <cell r="J531" t="str">
            <v>Nhâm Gia Quang</v>
          </cell>
          <cell r="K531" t="str">
            <v>Nộp tiền vào tài khoản BIDV</v>
          </cell>
          <cell r="L531" t="str">
            <v>TM</v>
          </cell>
          <cell r="M531">
            <v>200000000</v>
          </cell>
          <cell r="N531">
            <v>200000000</v>
          </cell>
          <cell r="S531" t="str">
            <v/>
          </cell>
          <cell r="W531" t="str">
            <v>Artemis</v>
          </cell>
          <cell r="X531">
            <v>4</v>
          </cell>
          <cell r="Y531" t="str">
            <v>Tiền mặt</v>
          </cell>
        </row>
        <row r="532">
          <cell r="B532">
            <v>355</v>
          </cell>
          <cell r="C532" t="str">
            <v/>
          </cell>
          <cell r="D532" t="str">
            <v/>
          </cell>
          <cell r="E532">
            <v>525</v>
          </cell>
          <cell r="F532" t="str">
            <v>PC</v>
          </cell>
          <cell r="G532" t="str">
            <v>PC171</v>
          </cell>
          <cell r="H532">
            <v>43574</v>
          </cell>
          <cell r="I532" t="str">
            <v>BQL36</v>
          </cell>
          <cell r="J532" t="str">
            <v>Nhâm Gia Thắng</v>
          </cell>
          <cell r="K532" t="str">
            <v>Chi tiền công an định công (Đánh nhau tòa B)</v>
          </cell>
          <cell r="L532" t="str">
            <v>TM</v>
          </cell>
          <cell r="M532">
            <v>2000000</v>
          </cell>
          <cell r="N532">
            <v>2000000</v>
          </cell>
          <cell r="S532" t="str">
            <v/>
          </cell>
          <cell r="W532" t="str">
            <v>CTY</v>
          </cell>
          <cell r="X532">
            <v>4</v>
          </cell>
          <cell r="Y532" t="str">
            <v>Tiền mặt</v>
          </cell>
        </row>
        <row r="533">
          <cell r="B533">
            <v>356</v>
          </cell>
          <cell r="C533" t="str">
            <v/>
          </cell>
          <cell r="D533" t="str">
            <v/>
          </cell>
          <cell r="E533">
            <v>526</v>
          </cell>
          <cell r="F533" t="str">
            <v>PT</v>
          </cell>
          <cell r="G533" t="str">
            <v>PT181</v>
          </cell>
          <cell r="H533">
            <v>43575</v>
          </cell>
          <cell r="I533" t="str">
            <v>BQL36</v>
          </cell>
          <cell r="J533" t="str">
            <v>Đỗ Thị Sim</v>
          </cell>
          <cell r="K533" t="str">
            <v>Nộp Tiền Phí DV  T3/2019 CT36B</v>
          </cell>
          <cell r="L533" t="str">
            <v>TM</v>
          </cell>
          <cell r="M533">
            <v>9900000</v>
          </cell>
          <cell r="N533">
            <v>9900000</v>
          </cell>
          <cell r="S533" t="str">
            <v/>
          </cell>
          <cell r="W533" t="str">
            <v>CT36</v>
          </cell>
          <cell r="X533">
            <v>4</v>
          </cell>
          <cell r="Y533" t="str">
            <v>Tiền mặt</v>
          </cell>
        </row>
        <row r="534">
          <cell r="B534">
            <v>357</v>
          </cell>
          <cell r="C534" t="str">
            <v/>
          </cell>
          <cell r="D534" t="str">
            <v/>
          </cell>
          <cell r="E534">
            <v>527</v>
          </cell>
          <cell r="F534" t="str">
            <v>PT</v>
          </cell>
          <cell r="G534" t="str">
            <v>PT182</v>
          </cell>
          <cell r="H534">
            <v>43575</v>
          </cell>
          <cell r="I534" t="str">
            <v>BQL36</v>
          </cell>
          <cell r="J534" t="str">
            <v>Đỗ Thị Sim</v>
          </cell>
          <cell r="K534" t="str">
            <v>Nộp tiền xe ô tô tháng T4/2019</v>
          </cell>
          <cell r="L534" t="str">
            <v>TM</v>
          </cell>
          <cell r="M534">
            <v>200000</v>
          </cell>
          <cell r="N534">
            <v>200000</v>
          </cell>
          <cell r="S534" t="str">
            <v/>
          </cell>
          <cell r="W534" t="str">
            <v>CT36</v>
          </cell>
          <cell r="X534">
            <v>4</v>
          </cell>
          <cell r="Y534" t="str">
            <v>Tiền mặt</v>
          </cell>
        </row>
        <row r="535">
          <cell r="B535" t="str">
            <v/>
          </cell>
          <cell r="C535" t="str">
            <v/>
          </cell>
          <cell r="D535" t="str">
            <v/>
          </cell>
          <cell r="E535">
            <v>528</v>
          </cell>
          <cell r="F535" t="str">
            <v>PT</v>
          </cell>
          <cell r="G535" t="str">
            <v>PTNB146</v>
          </cell>
          <cell r="H535">
            <v>43575</v>
          </cell>
          <cell r="I535" t="str">
            <v>BQL36</v>
          </cell>
          <cell r="J535" t="str">
            <v>Đỗ Thị Sim</v>
          </cell>
          <cell r="K535" t="str">
            <v>Nộp tiền phí vận chuyển hàng căn 12a02 CT36B</v>
          </cell>
          <cell r="L535" t="str">
            <v>NB</v>
          </cell>
          <cell r="M535">
            <v>300000</v>
          </cell>
          <cell r="N535">
            <v>300000</v>
          </cell>
          <cell r="S535" t="str">
            <v/>
          </cell>
          <cell r="W535" t="str">
            <v>CT36</v>
          </cell>
          <cell r="X535">
            <v>4</v>
          </cell>
          <cell r="Y535" t="str">
            <v>Nội bộ</v>
          </cell>
        </row>
        <row r="536">
          <cell r="B536">
            <v>358</v>
          </cell>
          <cell r="C536" t="str">
            <v/>
          </cell>
          <cell r="D536" t="str">
            <v/>
          </cell>
          <cell r="E536">
            <v>529</v>
          </cell>
          <cell r="F536" t="str">
            <v>PC</v>
          </cell>
          <cell r="G536" t="str">
            <v>PC172</v>
          </cell>
          <cell r="H536">
            <v>43575</v>
          </cell>
          <cell r="I536" t="str">
            <v>BQL36</v>
          </cell>
          <cell r="J536" t="str">
            <v>Lê Văn Toản</v>
          </cell>
          <cell r="K536" t="str">
            <v>TT tiền mua sơn theo HĐ0000043 giải pháp công nghệ MT</v>
          </cell>
          <cell r="L536" t="str">
            <v>TM</v>
          </cell>
          <cell r="M536">
            <v>12436600</v>
          </cell>
          <cell r="N536">
            <v>12436600</v>
          </cell>
          <cell r="S536" t="str">
            <v/>
          </cell>
          <cell r="W536" t="str">
            <v>CTY</v>
          </cell>
          <cell r="X536">
            <v>4</v>
          </cell>
          <cell r="Y536" t="str">
            <v>Tiền mặt</v>
          </cell>
        </row>
        <row r="537">
          <cell r="B537" t="str">
            <v/>
          </cell>
          <cell r="C537">
            <v>46</v>
          </cell>
          <cell r="D537" t="str">
            <v>DC</v>
          </cell>
          <cell r="E537">
            <v>530</v>
          </cell>
          <cell r="F537" t="str">
            <v>PT</v>
          </cell>
          <cell r="G537" t="str">
            <v>PTNB147</v>
          </cell>
          <cell r="H537">
            <v>43562</v>
          </cell>
          <cell r="I537">
            <v>1104</v>
          </cell>
          <cell r="J537" t="str">
            <v>Tống Thị Vân Anh</v>
          </cell>
          <cell r="K537" t="str">
            <v>Thu tiền từ xe máy +ĐC</v>
          </cell>
          <cell r="L537" t="str">
            <v>NB</v>
          </cell>
          <cell r="M537">
            <v>150000</v>
          </cell>
          <cell r="O537">
            <v>50000</v>
          </cell>
          <cell r="P537">
            <v>100000</v>
          </cell>
          <cell r="R537" t="str">
            <v>XMA</v>
          </cell>
          <cell r="S537" t="str">
            <v>Xe máy</v>
          </cell>
          <cell r="T537">
            <v>1</v>
          </cell>
          <cell r="V537" t="str">
            <v>90B2-816.40</v>
          </cell>
          <cell r="W537" t="str">
            <v>CT36</v>
          </cell>
          <cell r="X537">
            <v>4</v>
          </cell>
          <cell r="Y537" t="str">
            <v>Nội bộ</v>
          </cell>
        </row>
        <row r="538">
          <cell r="B538" t="str">
            <v/>
          </cell>
          <cell r="C538">
            <v>47</v>
          </cell>
          <cell r="D538" t="str">
            <v>DC</v>
          </cell>
          <cell r="E538">
            <v>531</v>
          </cell>
          <cell r="F538" t="str">
            <v>PT</v>
          </cell>
          <cell r="G538" t="str">
            <v>PTNB148</v>
          </cell>
          <cell r="H538">
            <v>43564</v>
          </cell>
          <cell r="I538" t="str">
            <v>shop11 T2</v>
          </cell>
          <cell r="J538" t="str">
            <v>Vũ Đình Toàn</v>
          </cell>
          <cell r="K538" t="str">
            <v>Thu tiền phí gửi xe T4/2019+ thẻ từ + ĐC</v>
          </cell>
          <cell r="L538" t="str">
            <v>NB</v>
          </cell>
          <cell r="M538">
            <v>230000</v>
          </cell>
          <cell r="O538">
            <v>50000</v>
          </cell>
          <cell r="P538">
            <v>100000</v>
          </cell>
          <cell r="Q538">
            <v>80000</v>
          </cell>
          <cell r="R538" t="str">
            <v>XMA</v>
          </cell>
          <cell r="S538" t="str">
            <v>Xe máy</v>
          </cell>
          <cell r="T538">
            <v>1</v>
          </cell>
          <cell r="U538" t="str">
            <v>A-0046</v>
          </cell>
          <cell r="V538" t="str">
            <v>19M1-3375</v>
          </cell>
          <cell r="W538" t="str">
            <v>CT36</v>
          </cell>
          <cell r="X538">
            <v>4</v>
          </cell>
          <cell r="Y538" t="str">
            <v>Nội bộ</v>
          </cell>
        </row>
        <row r="539">
          <cell r="B539" t="str">
            <v/>
          </cell>
          <cell r="C539">
            <v>48</v>
          </cell>
          <cell r="D539" t="str">
            <v>DC</v>
          </cell>
          <cell r="E539">
            <v>532</v>
          </cell>
          <cell r="F539" t="str">
            <v>PT</v>
          </cell>
          <cell r="G539" t="str">
            <v>PTNB149</v>
          </cell>
          <cell r="H539">
            <v>43564</v>
          </cell>
          <cell r="I539">
            <v>1804</v>
          </cell>
          <cell r="J539" t="str">
            <v>Nguyễn Trà My</v>
          </cell>
          <cell r="K539" t="str">
            <v>Thu tiền phí gửi xe T4/2019+ thẻ từ + ĐC</v>
          </cell>
          <cell r="L539" t="str">
            <v>NB</v>
          </cell>
          <cell r="M539">
            <v>230000</v>
          </cell>
          <cell r="O539">
            <v>50000</v>
          </cell>
          <cell r="P539">
            <v>100000</v>
          </cell>
          <cell r="Q539">
            <v>80000</v>
          </cell>
          <cell r="R539" t="str">
            <v>XMA</v>
          </cell>
          <cell r="S539" t="str">
            <v>Xe máy</v>
          </cell>
          <cell r="T539">
            <v>1</v>
          </cell>
          <cell r="U539" t="str">
            <v>A-0047</v>
          </cell>
          <cell r="V539" t="str">
            <v>30M9-6178</v>
          </cell>
          <cell r="W539" t="str">
            <v>CT36</v>
          </cell>
          <cell r="X539">
            <v>4</v>
          </cell>
          <cell r="Y539" t="str">
            <v>Nội bộ</v>
          </cell>
        </row>
        <row r="540">
          <cell r="B540" t="str">
            <v/>
          </cell>
          <cell r="C540" t="str">
            <v/>
          </cell>
          <cell r="D540" t="str">
            <v/>
          </cell>
          <cell r="E540">
            <v>533</v>
          </cell>
          <cell r="F540" t="str">
            <v>PT</v>
          </cell>
          <cell r="G540" t="str">
            <v>PTNB150</v>
          </cell>
          <cell r="H540">
            <v>43564</v>
          </cell>
          <cell r="I540" t="str">
            <v>ngoài</v>
          </cell>
          <cell r="J540" t="str">
            <v>Hoàng Ngọc Linh</v>
          </cell>
          <cell r="K540" t="str">
            <v>Thu tiền phí gửi xe T4/2019</v>
          </cell>
          <cell r="L540" t="str">
            <v>NB</v>
          </cell>
          <cell r="M540">
            <v>80000</v>
          </cell>
          <cell r="Q540">
            <v>80000</v>
          </cell>
          <cell r="R540" t="str">
            <v>XMA</v>
          </cell>
          <cell r="S540" t="str">
            <v>Xe máy</v>
          </cell>
          <cell r="U540" t="str">
            <v>A-XMTB0611</v>
          </cell>
          <cell r="V540" t="str">
            <v>19P1-107,66</v>
          </cell>
          <cell r="W540" t="str">
            <v>CT36</v>
          </cell>
          <cell r="X540">
            <v>4</v>
          </cell>
          <cell r="Y540" t="str">
            <v>Nội bộ</v>
          </cell>
        </row>
        <row r="541">
          <cell r="B541" t="str">
            <v/>
          </cell>
          <cell r="C541" t="str">
            <v/>
          </cell>
          <cell r="D541" t="str">
            <v/>
          </cell>
          <cell r="E541">
            <v>534</v>
          </cell>
          <cell r="F541" t="str">
            <v>PT</v>
          </cell>
          <cell r="G541" t="str">
            <v>PTNB151</v>
          </cell>
          <cell r="H541">
            <v>43564</v>
          </cell>
          <cell r="I541">
            <v>902</v>
          </cell>
          <cell r="J541" t="str">
            <v>Nguyễn Tùng Bách</v>
          </cell>
          <cell r="K541" t="str">
            <v>Thu tiền phí gửi xe T4/2019</v>
          </cell>
          <cell r="L541" t="str">
            <v>NB</v>
          </cell>
          <cell r="M541">
            <v>80000</v>
          </cell>
          <cell r="Q541">
            <v>80000</v>
          </cell>
          <cell r="R541" t="str">
            <v>XMA</v>
          </cell>
          <cell r="S541" t="str">
            <v>Xe máy</v>
          </cell>
          <cell r="U541" t="str">
            <v>A-MLX0243</v>
          </cell>
          <cell r="V541" t="str">
            <v>29E2-31246</v>
          </cell>
          <cell r="W541" t="str">
            <v>CT36</v>
          </cell>
          <cell r="X541">
            <v>4</v>
          </cell>
          <cell r="Y541" t="str">
            <v>Nội bộ</v>
          </cell>
        </row>
        <row r="542">
          <cell r="B542" t="str">
            <v/>
          </cell>
          <cell r="C542" t="str">
            <v/>
          </cell>
          <cell r="D542" t="str">
            <v/>
          </cell>
          <cell r="E542">
            <v>535</v>
          </cell>
          <cell r="F542" t="str">
            <v>PT</v>
          </cell>
          <cell r="G542" t="str">
            <v>PTNB152</v>
          </cell>
          <cell r="H542">
            <v>43564</v>
          </cell>
          <cell r="I542">
            <v>1809</v>
          </cell>
          <cell r="J542" t="str">
            <v>Nguyễn Thị Lợi</v>
          </cell>
          <cell r="K542" t="str">
            <v>Thu tiền  thẻ từ TM</v>
          </cell>
          <cell r="L542" t="str">
            <v>NB</v>
          </cell>
          <cell r="M542">
            <v>100000</v>
          </cell>
          <cell r="O542">
            <v>100000</v>
          </cell>
          <cell r="R542" t="str">
            <v>TMA</v>
          </cell>
          <cell r="S542" t="str">
            <v>Thang máy</v>
          </cell>
          <cell r="T542">
            <v>2</v>
          </cell>
          <cell r="U542" t="str">
            <v>A-0049, A-0050</v>
          </cell>
          <cell r="W542" t="str">
            <v>CT36</v>
          </cell>
          <cell r="X542">
            <v>4</v>
          </cell>
          <cell r="Y542" t="str">
            <v>Nội bộ</v>
          </cell>
        </row>
        <row r="543">
          <cell r="B543" t="str">
            <v/>
          </cell>
          <cell r="C543" t="str">
            <v/>
          </cell>
          <cell r="D543" t="str">
            <v/>
          </cell>
          <cell r="E543">
            <v>536</v>
          </cell>
          <cell r="F543" t="str">
            <v>PT</v>
          </cell>
          <cell r="G543" t="str">
            <v>PTNB153</v>
          </cell>
          <cell r="H543">
            <v>43565</v>
          </cell>
          <cell r="I543" t="str">
            <v>shop11 T1</v>
          </cell>
          <cell r="J543" t="str">
            <v>Vũ Công Hậu</v>
          </cell>
          <cell r="K543" t="str">
            <v xml:space="preserve">Thu tiền phí gửi xe T4/2019+ thẻ từ </v>
          </cell>
          <cell r="L543" t="str">
            <v>NB</v>
          </cell>
          <cell r="M543">
            <v>130000</v>
          </cell>
          <cell r="O543">
            <v>50000</v>
          </cell>
          <cell r="Q543">
            <v>80000</v>
          </cell>
          <cell r="R543" t="str">
            <v>XMA</v>
          </cell>
          <cell r="S543" t="str">
            <v>Xe máy</v>
          </cell>
          <cell r="T543">
            <v>1</v>
          </cell>
          <cell r="U543" t="str">
            <v>A-0051</v>
          </cell>
          <cell r="W543" t="str">
            <v>CT36</v>
          </cell>
          <cell r="X543">
            <v>4</v>
          </cell>
          <cell r="Y543" t="str">
            <v>Nội bộ</v>
          </cell>
        </row>
        <row r="544">
          <cell r="B544" t="str">
            <v/>
          </cell>
          <cell r="C544" t="str">
            <v/>
          </cell>
          <cell r="D544" t="str">
            <v/>
          </cell>
          <cell r="E544">
            <v>537</v>
          </cell>
          <cell r="F544" t="str">
            <v>PT</v>
          </cell>
          <cell r="G544" t="str">
            <v>PTNB154</v>
          </cell>
          <cell r="H544">
            <v>43565</v>
          </cell>
          <cell r="I544">
            <v>1704</v>
          </cell>
          <cell r="J544" t="str">
            <v>Nguyễn Thị Thảo</v>
          </cell>
          <cell r="K544" t="str">
            <v>Thu tiền phí gửi xe T4/2019</v>
          </cell>
          <cell r="L544" t="str">
            <v>NB</v>
          </cell>
          <cell r="M544">
            <v>80000</v>
          </cell>
          <cell r="Q544">
            <v>80000</v>
          </cell>
          <cell r="R544" t="str">
            <v>XMA</v>
          </cell>
          <cell r="S544" t="str">
            <v>Xe máy</v>
          </cell>
          <cell r="U544" t="str">
            <v>A-0052</v>
          </cell>
          <cell r="V544" t="str">
            <v>17B7-20792</v>
          </cell>
          <cell r="W544" t="str">
            <v>CT36</v>
          </cell>
          <cell r="X544">
            <v>4</v>
          </cell>
          <cell r="Y544" t="str">
            <v>Nội bộ</v>
          </cell>
        </row>
        <row r="545">
          <cell r="B545" t="str">
            <v/>
          </cell>
          <cell r="C545" t="str">
            <v/>
          </cell>
          <cell r="D545" t="str">
            <v/>
          </cell>
          <cell r="E545">
            <v>538</v>
          </cell>
          <cell r="F545" t="str">
            <v>PT</v>
          </cell>
          <cell r="G545" t="str">
            <v>PTNB155</v>
          </cell>
          <cell r="H545">
            <v>43565</v>
          </cell>
          <cell r="I545" t="str">
            <v>ngoài</v>
          </cell>
          <cell r="J545" t="str">
            <v>Vũ Thị Hoà</v>
          </cell>
          <cell r="K545" t="str">
            <v>Thu tiền phí gửi xe T4/2019</v>
          </cell>
          <cell r="L545" t="str">
            <v>NB</v>
          </cell>
          <cell r="M545">
            <v>80000</v>
          </cell>
          <cell r="Q545">
            <v>80000</v>
          </cell>
          <cell r="R545" t="str">
            <v>XMA</v>
          </cell>
          <cell r="S545" t="str">
            <v>Xe máy</v>
          </cell>
          <cell r="U545" t="str">
            <v>TMA-0927</v>
          </cell>
          <cell r="V545" t="str">
            <v>29Y8-5223</v>
          </cell>
          <cell r="W545" t="str">
            <v>CT36</v>
          </cell>
          <cell r="X545">
            <v>4</v>
          </cell>
          <cell r="Y545" t="str">
            <v>Nội bộ</v>
          </cell>
        </row>
        <row r="546">
          <cell r="B546" t="str">
            <v/>
          </cell>
          <cell r="C546" t="str">
            <v/>
          </cell>
          <cell r="D546" t="str">
            <v/>
          </cell>
          <cell r="E546">
            <v>539</v>
          </cell>
          <cell r="F546" t="str">
            <v>PT</v>
          </cell>
          <cell r="G546" t="str">
            <v>PTNB156</v>
          </cell>
          <cell r="H546">
            <v>43565</v>
          </cell>
          <cell r="I546">
            <v>1003</v>
          </cell>
          <cell r="J546" t="str">
            <v>Vũ Ngọc An Mỹ</v>
          </cell>
          <cell r="K546" t="str">
            <v xml:space="preserve">Thu tiền phí gửi xe T4/2019+ thẻ từ </v>
          </cell>
          <cell r="L546" t="str">
            <v>NB</v>
          </cell>
          <cell r="M546">
            <v>130000</v>
          </cell>
          <cell r="O546">
            <v>50000</v>
          </cell>
          <cell r="Q546">
            <v>80000</v>
          </cell>
          <cell r="R546" t="str">
            <v>XDD</v>
          </cell>
          <cell r="S546" t="str">
            <v>Xe đạp điện</v>
          </cell>
          <cell r="T546">
            <v>1</v>
          </cell>
          <cell r="U546" t="str">
            <v>A-0053</v>
          </cell>
          <cell r="V546" t="str">
            <v>Xe đạp điện</v>
          </cell>
          <cell r="W546" t="str">
            <v>CT36</v>
          </cell>
          <cell r="X546">
            <v>4</v>
          </cell>
          <cell r="Y546" t="str">
            <v>Nội bộ</v>
          </cell>
        </row>
        <row r="547">
          <cell r="B547" t="str">
            <v/>
          </cell>
          <cell r="C547" t="str">
            <v/>
          </cell>
          <cell r="D547" t="str">
            <v/>
          </cell>
          <cell r="E547">
            <v>540</v>
          </cell>
          <cell r="F547" t="str">
            <v>PT</v>
          </cell>
          <cell r="G547" t="str">
            <v>PTNB157</v>
          </cell>
          <cell r="H547">
            <v>43565</v>
          </cell>
          <cell r="I547">
            <v>2506</v>
          </cell>
          <cell r="J547" t="str">
            <v>Nguyễn Minh Nguyệt</v>
          </cell>
          <cell r="K547" t="str">
            <v>Thu tiền phí gửi xe T4/2019</v>
          </cell>
          <cell r="L547" t="str">
            <v>NB</v>
          </cell>
          <cell r="M547">
            <v>80000</v>
          </cell>
          <cell r="Q547">
            <v>80000</v>
          </cell>
          <cell r="R547" t="str">
            <v>XMA</v>
          </cell>
          <cell r="S547" t="str">
            <v>Xe máy</v>
          </cell>
          <cell r="U547" t="str">
            <v>A-0045</v>
          </cell>
          <cell r="V547" t="str">
            <v>90B2-55630</v>
          </cell>
          <cell r="W547" t="str">
            <v>CT36</v>
          </cell>
          <cell r="X547">
            <v>4</v>
          </cell>
          <cell r="Y547" t="str">
            <v>Nội bộ</v>
          </cell>
        </row>
        <row r="548">
          <cell r="B548" t="str">
            <v/>
          </cell>
          <cell r="C548" t="str">
            <v/>
          </cell>
          <cell r="D548" t="str">
            <v/>
          </cell>
          <cell r="E548">
            <v>541</v>
          </cell>
          <cell r="F548" t="str">
            <v>PT</v>
          </cell>
          <cell r="G548" t="str">
            <v>PTNB158</v>
          </cell>
          <cell r="H548">
            <v>43565</v>
          </cell>
          <cell r="I548">
            <v>804</v>
          </cell>
          <cell r="J548" t="str">
            <v>Lương Phương Anh</v>
          </cell>
          <cell r="K548" t="str">
            <v>Thu tiền  thẻ từ  XM (làm lại thẻ)</v>
          </cell>
          <cell r="L548" t="str">
            <v>NB</v>
          </cell>
          <cell r="M548">
            <v>100000</v>
          </cell>
          <cell r="O548">
            <v>100000</v>
          </cell>
          <cell r="R548" t="str">
            <v>XDD</v>
          </cell>
          <cell r="S548" t="str">
            <v>Xe đạp điện</v>
          </cell>
          <cell r="T548">
            <v>1</v>
          </cell>
          <cell r="U548" t="str">
            <v>A-0057</v>
          </cell>
          <cell r="V548" t="str">
            <v>Xe đạp điện</v>
          </cell>
          <cell r="W548" t="str">
            <v>CT36</v>
          </cell>
          <cell r="X548">
            <v>4</v>
          </cell>
          <cell r="Y548" t="str">
            <v>Nội bộ</v>
          </cell>
        </row>
        <row r="549">
          <cell r="B549" t="str">
            <v/>
          </cell>
          <cell r="C549" t="str">
            <v/>
          </cell>
          <cell r="D549" t="str">
            <v/>
          </cell>
          <cell r="E549">
            <v>542</v>
          </cell>
          <cell r="F549" t="str">
            <v>PT</v>
          </cell>
          <cell r="G549" t="str">
            <v>PTNB159</v>
          </cell>
          <cell r="H549">
            <v>43565</v>
          </cell>
          <cell r="I549">
            <v>1901</v>
          </cell>
          <cell r="J549" t="str">
            <v>Lê Văn Thường</v>
          </cell>
          <cell r="K549" t="str">
            <v>Thu tiền  thẻ từ XM</v>
          </cell>
          <cell r="L549" t="str">
            <v>NB</v>
          </cell>
          <cell r="M549">
            <v>50000</v>
          </cell>
          <cell r="O549">
            <v>50000</v>
          </cell>
          <cell r="R549" t="str">
            <v>XMA</v>
          </cell>
          <cell r="S549" t="str">
            <v>Xe máy</v>
          </cell>
          <cell r="T549">
            <v>1</v>
          </cell>
          <cell r="U549" t="str">
            <v>a-0055</v>
          </cell>
          <cell r="V549" t="str">
            <v>36L7-0959</v>
          </cell>
          <cell r="W549" t="str">
            <v>CT36</v>
          </cell>
          <cell r="X549">
            <v>4</v>
          </cell>
          <cell r="Y549" t="str">
            <v>Nội bộ</v>
          </cell>
        </row>
        <row r="550">
          <cell r="B550" t="str">
            <v/>
          </cell>
          <cell r="C550" t="str">
            <v/>
          </cell>
          <cell r="D550" t="str">
            <v/>
          </cell>
          <cell r="E550">
            <v>543</v>
          </cell>
          <cell r="F550" t="str">
            <v>PT</v>
          </cell>
          <cell r="G550" t="str">
            <v>PTNB160</v>
          </cell>
          <cell r="H550">
            <v>43565</v>
          </cell>
          <cell r="I550">
            <v>710</v>
          </cell>
          <cell r="J550" t="str">
            <v>Bùi Anh Thương</v>
          </cell>
          <cell r="K550" t="str">
            <v>Thu tiền  thẻ từ XM</v>
          </cell>
          <cell r="L550" t="str">
            <v>NB</v>
          </cell>
          <cell r="M550">
            <v>100000</v>
          </cell>
          <cell r="O550">
            <v>100000</v>
          </cell>
          <cell r="R550" t="str">
            <v>xdd</v>
          </cell>
          <cell r="S550" t="str">
            <v>Xe đạp điện</v>
          </cell>
          <cell r="T550">
            <v>2</v>
          </cell>
          <cell r="U550" t="str">
            <v>A-0056,A-0058</v>
          </cell>
          <cell r="V550" t="str">
            <v>Xe đạp điện</v>
          </cell>
          <cell r="W550" t="str">
            <v>CT36</v>
          </cell>
          <cell r="X550">
            <v>4</v>
          </cell>
          <cell r="Y550" t="str">
            <v>Nội bộ</v>
          </cell>
        </row>
        <row r="551">
          <cell r="B551" t="str">
            <v/>
          </cell>
          <cell r="C551" t="str">
            <v/>
          </cell>
          <cell r="D551" t="str">
            <v/>
          </cell>
          <cell r="E551">
            <v>544</v>
          </cell>
          <cell r="F551" t="str">
            <v>PT</v>
          </cell>
          <cell r="G551" t="str">
            <v>PTNB161</v>
          </cell>
          <cell r="H551">
            <v>43565</v>
          </cell>
          <cell r="I551">
            <v>2110</v>
          </cell>
          <cell r="J551" t="str">
            <v>Đỗ Thanh Bình</v>
          </cell>
          <cell r="K551" t="str">
            <v>Thu tiền phí gửi xe T4/2019</v>
          </cell>
          <cell r="L551" t="str">
            <v>NB</v>
          </cell>
          <cell r="M551">
            <v>80000</v>
          </cell>
          <cell r="Q551">
            <v>80000</v>
          </cell>
          <cell r="R551" t="str">
            <v>XMA</v>
          </cell>
          <cell r="S551" t="str">
            <v>Xe máy</v>
          </cell>
          <cell r="U551" t="str">
            <v>TMA1093</v>
          </cell>
          <cell r="V551" t="str">
            <v>29H1-772.68</v>
          </cell>
          <cell r="W551" t="str">
            <v>CT36</v>
          </cell>
          <cell r="X551">
            <v>4</v>
          </cell>
          <cell r="Y551" t="str">
            <v>Nội bộ</v>
          </cell>
        </row>
        <row r="552">
          <cell r="B552" t="str">
            <v/>
          </cell>
          <cell r="C552" t="str">
            <v/>
          </cell>
          <cell r="D552" t="str">
            <v/>
          </cell>
          <cell r="E552">
            <v>545</v>
          </cell>
          <cell r="F552" t="str">
            <v>PT</v>
          </cell>
          <cell r="G552" t="str">
            <v>PTNB162</v>
          </cell>
          <cell r="H552">
            <v>43565</v>
          </cell>
          <cell r="I552" t="str">
            <v>ngoài</v>
          </cell>
          <cell r="J552" t="str">
            <v>Phạm Hữu Khoa</v>
          </cell>
          <cell r="K552" t="str">
            <v xml:space="preserve">Thu tiền phí gửi xe T4/2019+ thẻ từ </v>
          </cell>
          <cell r="L552" t="str">
            <v>NB</v>
          </cell>
          <cell r="M552">
            <v>130000</v>
          </cell>
          <cell r="O552">
            <v>50000</v>
          </cell>
          <cell r="Q552">
            <v>80000</v>
          </cell>
          <cell r="R552" t="str">
            <v>XMA</v>
          </cell>
          <cell r="S552" t="str">
            <v>Xe máy</v>
          </cell>
          <cell r="T552">
            <v>1</v>
          </cell>
          <cell r="U552" t="str">
            <v>A-0059</v>
          </cell>
          <cell r="V552" t="str">
            <v>29K1-58679</v>
          </cell>
          <cell r="W552" t="str">
            <v>CT36</v>
          </cell>
          <cell r="X552">
            <v>4</v>
          </cell>
          <cell r="Y552" t="str">
            <v>Nội bộ</v>
          </cell>
        </row>
        <row r="553">
          <cell r="B553" t="str">
            <v/>
          </cell>
          <cell r="C553">
            <v>49</v>
          </cell>
          <cell r="D553" t="str">
            <v>DC</v>
          </cell>
          <cell r="E553">
            <v>546</v>
          </cell>
          <cell r="F553" t="str">
            <v>PT</v>
          </cell>
          <cell r="G553" t="str">
            <v>PTNB163</v>
          </cell>
          <cell r="H553">
            <v>43565</v>
          </cell>
          <cell r="I553">
            <v>2305</v>
          </cell>
          <cell r="J553" t="str">
            <v>Trần Anh Tuấn</v>
          </cell>
          <cell r="K553" t="str">
            <v>Thu tiền phí gửi xe T4/2019+ thẻ từ + ĐC</v>
          </cell>
          <cell r="L553" t="str">
            <v>NB</v>
          </cell>
          <cell r="M553">
            <v>230000</v>
          </cell>
          <cell r="O553">
            <v>50000</v>
          </cell>
          <cell r="P553">
            <v>100000</v>
          </cell>
          <cell r="Q553">
            <v>80000</v>
          </cell>
          <cell r="R553" t="str">
            <v>XMA</v>
          </cell>
          <cell r="S553" t="str">
            <v>Xe máy</v>
          </cell>
          <cell r="T553">
            <v>1</v>
          </cell>
          <cell r="U553" t="str">
            <v>A-0060</v>
          </cell>
          <cell r="V553" t="str">
            <v>17B7-33384</v>
          </cell>
          <cell r="W553" t="str">
            <v>CT36</v>
          </cell>
          <cell r="X553">
            <v>4</v>
          </cell>
          <cell r="Y553" t="str">
            <v>Nội bộ</v>
          </cell>
        </row>
        <row r="554">
          <cell r="B554" t="str">
            <v/>
          </cell>
          <cell r="C554" t="str">
            <v/>
          </cell>
          <cell r="D554" t="str">
            <v/>
          </cell>
          <cell r="E554">
            <v>547</v>
          </cell>
          <cell r="F554" t="str">
            <v>PT</v>
          </cell>
          <cell r="G554" t="str">
            <v>PTNB164</v>
          </cell>
          <cell r="H554">
            <v>43565</v>
          </cell>
          <cell r="I554">
            <v>1104</v>
          </cell>
          <cell r="J554" t="str">
            <v>Tống Thị Vân Anh</v>
          </cell>
          <cell r="K554" t="str">
            <v>Thu tiền  thẻ từ XM</v>
          </cell>
          <cell r="L554" t="str">
            <v>NB</v>
          </cell>
          <cell r="M554">
            <v>50000</v>
          </cell>
          <cell r="O554">
            <v>50000</v>
          </cell>
          <cell r="R554" t="str">
            <v>XMA</v>
          </cell>
          <cell r="S554" t="str">
            <v>Xe máy</v>
          </cell>
          <cell r="T554">
            <v>1</v>
          </cell>
          <cell r="U554" t="str">
            <v>A-0053</v>
          </cell>
          <cell r="V554" t="str">
            <v>90B2-816.40</v>
          </cell>
          <cell r="W554" t="str">
            <v>CT36</v>
          </cell>
          <cell r="X554">
            <v>4</v>
          </cell>
          <cell r="Y554" t="str">
            <v>Nội bộ</v>
          </cell>
        </row>
        <row r="555">
          <cell r="B555" t="str">
            <v/>
          </cell>
          <cell r="C555">
            <v>50</v>
          </cell>
          <cell r="D555" t="str">
            <v>DC</v>
          </cell>
          <cell r="E555">
            <v>548</v>
          </cell>
          <cell r="F555" t="str">
            <v>PT</v>
          </cell>
          <cell r="G555" t="str">
            <v>PTNB165</v>
          </cell>
          <cell r="H555">
            <v>43566</v>
          </cell>
          <cell r="I555">
            <v>703</v>
          </cell>
          <cell r="J555" t="str">
            <v>Cao Thái Sơn</v>
          </cell>
          <cell r="K555" t="str">
            <v>Thu tiền phí gửi xe T4/2019+ thẻ từ + ĐC</v>
          </cell>
          <cell r="L555" t="str">
            <v>NB</v>
          </cell>
          <cell r="M555">
            <v>230000</v>
          </cell>
          <cell r="O555">
            <v>50000</v>
          </cell>
          <cell r="P555">
            <v>100000</v>
          </cell>
          <cell r="Q555">
            <v>80000</v>
          </cell>
          <cell r="R555" t="str">
            <v>XMA</v>
          </cell>
          <cell r="S555" t="str">
            <v>Xe máy</v>
          </cell>
          <cell r="T555">
            <v>1</v>
          </cell>
          <cell r="U555" t="str">
            <v>A-0061</v>
          </cell>
          <cell r="V555" t="str">
            <v>19R2-1498</v>
          </cell>
          <cell r="W555" t="str">
            <v>CT36</v>
          </cell>
          <cell r="X555">
            <v>4</v>
          </cell>
          <cell r="Y555" t="str">
            <v>Nội bộ</v>
          </cell>
        </row>
        <row r="556">
          <cell r="B556" t="str">
            <v/>
          </cell>
          <cell r="C556" t="str">
            <v/>
          </cell>
          <cell r="D556" t="str">
            <v/>
          </cell>
          <cell r="E556">
            <v>549</v>
          </cell>
          <cell r="F556" t="str">
            <v>PT</v>
          </cell>
          <cell r="G556" t="str">
            <v>PTNB166</v>
          </cell>
          <cell r="H556">
            <v>43566</v>
          </cell>
          <cell r="I556">
            <v>1105</v>
          </cell>
          <cell r="J556" t="str">
            <v>Nguyễn Chí Phú</v>
          </cell>
          <cell r="K556" t="str">
            <v>Thu tiền phí gửi xe T4/2019</v>
          </cell>
          <cell r="L556" t="str">
            <v>NB</v>
          </cell>
          <cell r="M556">
            <v>80000</v>
          </cell>
          <cell r="Q556">
            <v>80000</v>
          </cell>
          <cell r="R556" t="str">
            <v>XMA</v>
          </cell>
          <cell r="S556" t="str">
            <v>Xe máy</v>
          </cell>
          <cell r="U556" t="str">
            <v>TMA-0814</v>
          </cell>
          <cell r="V556" t="str">
            <v>29S3-5281</v>
          </cell>
          <cell r="W556" t="str">
            <v>CT36</v>
          </cell>
          <cell r="X556">
            <v>4</v>
          </cell>
          <cell r="Y556" t="str">
            <v>Nội bộ</v>
          </cell>
        </row>
        <row r="557">
          <cell r="B557" t="str">
            <v/>
          </cell>
          <cell r="C557" t="str">
            <v/>
          </cell>
          <cell r="D557" t="str">
            <v/>
          </cell>
          <cell r="E557">
            <v>550</v>
          </cell>
          <cell r="F557" t="str">
            <v>PT</v>
          </cell>
          <cell r="G557" t="str">
            <v>PTNB167</v>
          </cell>
          <cell r="H557">
            <v>43566</v>
          </cell>
          <cell r="I557">
            <v>704</v>
          </cell>
          <cell r="J557" t="str">
            <v>Nguyễn Thị Thanh Huyền</v>
          </cell>
          <cell r="K557" t="str">
            <v>Thu tiền phí gửi xe T4/2019</v>
          </cell>
          <cell r="L557" t="str">
            <v>NB</v>
          </cell>
          <cell r="M557">
            <v>80000</v>
          </cell>
          <cell r="Q557">
            <v>80000</v>
          </cell>
          <cell r="R557" t="str">
            <v>XMA</v>
          </cell>
          <cell r="S557" t="str">
            <v>Xe máy</v>
          </cell>
          <cell r="U557" t="str">
            <v>A-0004</v>
          </cell>
          <cell r="V557" t="str">
            <v>18H3-1351</v>
          </cell>
          <cell r="W557" t="str">
            <v>CT36</v>
          </cell>
          <cell r="X557">
            <v>4</v>
          </cell>
          <cell r="Y557" t="str">
            <v>Nội bộ</v>
          </cell>
        </row>
        <row r="558">
          <cell r="B558" t="str">
            <v/>
          </cell>
          <cell r="C558">
            <v>51</v>
          </cell>
          <cell r="D558" t="str">
            <v>DC</v>
          </cell>
          <cell r="E558">
            <v>551</v>
          </cell>
          <cell r="F558" t="str">
            <v>PT</v>
          </cell>
          <cell r="G558" t="str">
            <v>PTNB168</v>
          </cell>
          <cell r="H558">
            <v>43566</v>
          </cell>
          <cell r="I558">
            <v>1605</v>
          </cell>
          <cell r="J558" t="str">
            <v>Nguyễn Thị Mai</v>
          </cell>
          <cell r="K558" t="str">
            <v>Thu tiền  thẻ từ TM</v>
          </cell>
          <cell r="L558" t="str">
            <v>NB</v>
          </cell>
          <cell r="M558">
            <v>300000</v>
          </cell>
          <cell r="O558">
            <v>100000</v>
          </cell>
          <cell r="P558">
            <v>200000</v>
          </cell>
          <cell r="R558" t="str">
            <v>TMA</v>
          </cell>
          <cell r="S558" t="str">
            <v>Thang máy</v>
          </cell>
          <cell r="T558">
            <v>2</v>
          </cell>
          <cell r="U558" t="str">
            <v>A-0064,A-0065</v>
          </cell>
          <cell r="W558" t="str">
            <v>CT36</v>
          </cell>
          <cell r="X558">
            <v>4</v>
          </cell>
          <cell r="Y558" t="str">
            <v>Nội bộ</v>
          </cell>
        </row>
        <row r="559">
          <cell r="B559" t="str">
            <v/>
          </cell>
          <cell r="C559" t="str">
            <v/>
          </cell>
          <cell r="D559" t="str">
            <v/>
          </cell>
          <cell r="E559">
            <v>552</v>
          </cell>
          <cell r="F559" t="str">
            <v>PT</v>
          </cell>
          <cell r="G559" t="str">
            <v>PTNB169</v>
          </cell>
          <cell r="H559">
            <v>43566</v>
          </cell>
          <cell r="I559">
            <v>602</v>
          </cell>
          <cell r="J559" t="str">
            <v>Lê Ngọc Quý</v>
          </cell>
          <cell r="K559" t="str">
            <v xml:space="preserve">Thu tiền phí gửi xe T4/2019+ thẻ từ </v>
          </cell>
          <cell r="L559" t="str">
            <v>NB</v>
          </cell>
          <cell r="M559">
            <v>130000</v>
          </cell>
          <cell r="O559">
            <v>50000</v>
          </cell>
          <cell r="Q559">
            <v>80000</v>
          </cell>
          <cell r="R559" t="str">
            <v>XMA</v>
          </cell>
          <cell r="S559" t="str">
            <v>Xe máy</v>
          </cell>
          <cell r="T559">
            <v>1</v>
          </cell>
          <cell r="U559" t="str">
            <v>A-0066</v>
          </cell>
          <cell r="V559" t="str">
            <v>29A1-461.68</v>
          </cell>
          <cell r="W559" t="str">
            <v>CT36</v>
          </cell>
          <cell r="X559">
            <v>4</v>
          </cell>
          <cell r="Y559" t="str">
            <v>Nội bộ</v>
          </cell>
        </row>
        <row r="560">
          <cell r="B560" t="str">
            <v/>
          </cell>
          <cell r="C560" t="str">
            <v/>
          </cell>
          <cell r="D560" t="str">
            <v/>
          </cell>
          <cell r="E560">
            <v>553</v>
          </cell>
          <cell r="F560" t="str">
            <v>PT</v>
          </cell>
          <cell r="G560" t="str">
            <v>PTNB170</v>
          </cell>
          <cell r="H560">
            <v>43566</v>
          </cell>
          <cell r="I560">
            <v>1808</v>
          </cell>
          <cell r="J560" t="str">
            <v>Dương Phương Quỳnh Mai</v>
          </cell>
          <cell r="K560" t="str">
            <v xml:space="preserve">Thu tiền phí gửi xe T4/2019+ thẻ từ </v>
          </cell>
          <cell r="L560" t="str">
            <v>NB</v>
          </cell>
          <cell r="M560">
            <v>260000</v>
          </cell>
          <cell r="O560">
            <v>100000</v>
          </cell>
          <cell r="Q560">
            <v>160000</v>
          </cell>
          <cell r="R560" t="str">
            <v>XMA</v>
          </cell>
          <cell r="S560" t="str">
            <v>Xe máy</v>
          </cell>
          <cell r="T560">
            <v>2</v>
          </cell>
          <cell r="U560" t="str">
            <v>A-0062,A-0063</v>
          </cell>
          <cell r="V560" t="str">
            <v>29E2-24258,29R3-0514</v>
          </cell>
          <cell r="W560" t="str">
            <v>CT36</v>
          </cell>
          <cell r="X560">
            <v>4</v>
          </cell>
          <cell r="Y560" t="str">
            <v>Nội bộ</v>
          </cell>
        </row>
        <row r="561">
          <cell r="B561" t="str">
            <v/>
          </cell>
          <cell r="C561" t="str">
            <v/>
          </cell>
          <cell r="D561" t="str">
            <v/>
          </cell>
          <cell r="E561">
            <v>554</v>
          </cell>
          <cell r="F561" t="str">
            <v>PT</v>
          </cell>
          <cell r="G561" t="str">
            <v>PTNB171</v>
          </cell>
          <cell r="H561">
            <v>43566</v>
          </cell>
          <cell r="I561">
            <v>1206</v>
          </cell>
          <cell r="J561" t="str">
            <v>Ngô Diệu Linh</v>
          </cell>
          <cell r="K561" t="str">
            <v>Thu tiền  thẻ từ XM</v>
          </cell>
          <cell r="L561" t="str">
            <v>NB</v>
          </cell>
          <cell r="M561">
            <v>50000</v>
          </cell>
          <cell r="O561">
            <v>50000</v>
          </cell>
          <cell r="R561" t="str">
            <v>xdd</v>
          </cell>
          <cell r="S561" t="str">
            <v>Xe đạp điện</v>
          </cell>
          <cell r="T561">
            <v>1</v>
          </cell>
          <cell r="U561" t="str">
            <v>A-0067</v>
          </cell>
          <cell r="V561" t="str">
            <v>Xe đạp điện</v>
          </cell>
          <cell r="W561" t="str">
            <v>CT36</v>
          </cell>
          <cell r="X561">
            <v>4</v>
          </cell>
          <cell r="Y561" t="str">
            <v>Nội bộ</v>
          </cell>
        </row>
        <row r="562">
          <cell r="B562" t="str">
            <v/>
          </cell>
          <cell r="C562" t="str">
            <v/>
          </cell>
          <cell r="D562" t="str">
            <v/>
          </cell>
          <cell r="E562">
            <v>555</v>
          </cell>
          <cell r="F562" t="str">
            <v>PT</v>
          </cell>
          <cell r="G562" t="str">
            <v>PTNB172</v>
          </cell>
          <cell r="H562">
            <v>43566</v>
          </cell>
          <cell r="I562">
            <v>1004</v>
          </cell>
          <cell r="J562" t="str">
            <v>Lê Thị Thu Hà</v>
          </cell>
          <cell r="K562" t="str">
            <v>Thu tiền  thẻ từ  XM (làm lại thẻ)</v>
          </cell>
          <cell r="L562" t="str">
            <v>NB</v>
          </cell>
          <cell r="M562">
            <v>100000</v>
          </cell>
          <cell r="O562">
            <v>100000</v>
          </cell>
          <cell r="R562" t="str">
            <v>XMA</v>
          </cell>
          <cell r="S562" t="str">
            <v>Xe máy</v>
          </cell>
          <cell r="T562">
            <v>1</v>
          </cell>
          <cell r="U562" t="str">
            <v>A-0068</v>
          </cell>
          <cell r="V562" t="str">
            <v>29Y4-9271</v>
          </cell>
          <cell r="W562" t="str">
            <v>CT36</v>
          </cell>
          <cell r="X562">
            <v>4</v>
          </cell>
          <cell r="Y562" t="str">
            <v>Nội bộ</v>
          </cell>
        </row>
        <row r="563">
          <cell r="B563" t="str">
            <v/>
          </cell>
          <cell r="C563" t="str">
            <v/>
          </cell>
          <cell r="D563" t="str">
            <v/>
          </cell>
          <cell r="E563">
            <v>556</v>
          </cell>
          <cell r="F563" t="str">
            <v>PT</v>
          </cell>
          <cell r="G563" t="str">
            <v>PTNB173</v>
          </cell>
          <cell r="H563">
            <v>43566</v>
          </cell>
          <cell r="I563" t="str">
            <v>shop 7</v>
          </cell>
          <cell r="J563" t="str">
            <v>Lê Văn Tiến</v>
          </cell>
          <cell r="K563" t="str">
            <v xml:space="preserve">Thu tiền phí gửi xe T4/2019+ thẻ từ </v>
          </cell>
          <cell r="L563" t="str">
            <v>NB</v>
          </cell>
          <cell r="M563">
            <v>130000</v>
          </cell>
          <cell r="O563">
            <v>50000</v>
          </cell>
          <cell r="Q563">
            <v>80000</v>
          </cell>
          <cell r="R563" t="str">
            <v>XMA</v>
          </cell>
          <cell r="S563" t="str">
            <v>Xe máy</v>
          </cell>
          <cell r="T563">
            <v>1</v>
          </cell>
          <cell r="U563" t="str">
            <v>A-0069</v>
          </cell>
          <cell r="W563" t="str">
            <v>CT36</v>
          </cell>
          <cell r="X563">
            <v>4</v>
          </cell>
          <cell r="Y563" t="str">
            <v>Nội bộ</v>
          </cell>
        </row>
        <row r="564">
          <cell r="B564" t="str">
            <v/>
          </cell>
          <cell r="C564">
            <v>52</v>
          </cell>
          <cell r="D564" t="str">
            <v>DC</v>
          </cell>
          <cell r="E564">
            <v>557</v>
          </cell>
          <cell r="F564" t="str">
            <v>PT</v>
          </cell>
          <cell r="G564" t="str">
            <v>PTNB174</v>
          </cell>
          <cell r="H564">
            <v>43567</v>
          </cell>
          <cell r="I564" t="str">
            <v>ngoài</v>
          </cell>
          <cell r="J564" t="str">
            <v>Nguyễn Thị Ánh Phương</v>
          </cell>
          <cell r="K564" t="str">
            <v>Thu tiền phí gửi xe T4/2019+ thẻ từ + ĐC</v>
          </cell>
          <cell r="L564" t="str">
            <v>NB</v>
          </cell>
          <cell r="M564">
            <v>230000</v>
          </cell>
          <cell r="O564">
            <v>50000</v>
          </cell>
          <cell r="P564">
            <v>100000</v>
          </cell>
          <cell r="Q564">
            <v>80000</v>
          </cell>
          <cell r="R564" t="str">
            <v>XMA</v>
          </cell>
          <cell r="S564" t="str">
            <v>Xe máy</v>
          </cell>
          <cell r="T564">
            <v>1</v>
          </cell>
          <cell r="U564" t="str">
            <v>A-0070</v>
          </cell>
          <cell r="V564" t="str">
            <v>30K1-1767</v>
          </cell>
          <cell r="W564" t="str">
            <v>CT36</v>
          </cell>
          <cell r="X564">
            <v>4</v>
          </cell>
          <cell r="Y564" t="str">
            <v>Nội bộ</v>
          </cell>
        </row>
        <row r="565">
          <cell r="B565" t="str">
            <v/>
          </cell>
          <cell r="C565" t="str">
            <v/>
          </cell>
          <cell r="D565" t="str">
            <v/>
          </cell>
          <cell r="E565">
            <v>558</v>
          </cell>
          <cell r="F565" t="str">
            <v>PT</v>
          </cell>
          <cell r="G565" t="str">
            <v>PTNB175</v>
          </cell>
          <cell r="H565">
            <v>43568</v>
          </cell>
          <cell r="I565">
            <v>806</v>
          </cell>
          <cell r="J565" t="str">
            <v>Phạm Bá Tuấn</v>
          </cell>
          <cell r="K565" t="str">
            <v>Thu tiền  thẻ từ XĐ</v>
          </cell>
          <cell r="L565" t="str">
            <v>NB</v>
          </cell>
          <cell r="M565">
            <v>50000</v>
          </cell>
          <cell r="O565">
            <v>50000</v>
          </cell>
          <cell r="R565" t="str">
            <v>XMA</v>
          </cell>
          <cell r="S565" t="str">
            <v>Xe máy</v>
          </cell>
          <cell r="T565">
            <v>1</v>
          </cell>
          <cell r="U565" t="str">
            <v>A-0071</v>
          </cell>
          <cell r="V565" t="str">
            <v>Xe đạp điạ hình</v>
          </cell>
          <cell r="W565" t="str">
            <v>CT36</v>
          </cell>
          <cell r="X565">
            <v>4</v>
          </cell>
          <cell r="Y565" t="str">
            <v>Nội bộ</v>
          </cell>
        </row>
        <row r="566">
          <cell r="B566" t="str">
            <v/>
          </cell>
          <cell r="C566" t="str">
            <v/>
          </cell>
          <cell r="D566" t="str">
            <v/>
          </cell>
          <cell r="E566">
            <v>559</v>
          </cell>
          <cell r="F566" t="str">
            <v>PT</v>
          </cell>
          <cell r="G566" t="str">
            <v>PTNB176</v>
          </cell>
          <cell r="H566">
            <v>43570</v>
          </cell>
          <cell r="I566">
            <v>1012</v>
          </cell>
          <cell r="J566" t="str">
            <v>Nguyễn Thị Hà</v>
          </cell>
          <cell r="K566" t="str">
            <v>Thu tiền  thẻ từ  XM (làm lại thẻ)</v>
          </cell>
          <cell r="L566" t="str">
            <v>NB</v>
          </cell>
          <cell r="M566">
            <v>100000</v>
          </cell>
          <cell r="O566">
            <v>100000</v>
          </cell>
          <cell r="R566" t="str">
            <v>XMA</v>
          </cell>
          <cell r="S566" t="str">
            <v>Xe máy</v>
          </cell>
          <cell r="T566">
            <v>1</v>
          </cell>
          <cell r="U566" t="str">
            <v>A-0072</v>
          </cell>
          <cell r="V566" t="str">
            <v>29E1-49913</v>
          </cell>
          <cell r="W566" t="str">
            <v>CT36</v>
          </cell>
          <cell r="X566">
            <v>4</v>
          </cell>
          <cell r="Y566" t="str">
            <v>Nội bộ</v>
          </cell>
        </row>
        <row r="567">
          <cell r="B567" t="str">
            <v/>
          </cell>
          <cell r="C567" t="str">
            <v/>
          </cell>
          <cell r="D567" t="str">
            <v/>
          </cell>
          <cell r="E567">
            <v>560</v>
          </cell>
          <cell r="F567" t="str">
            <v>PT</v>
          </cell>
          <cell r="G567" t="str">
            <v>PTNB177</v>
          </cell>
          <cell r="H567">
            <v>43570</v>
          </cell>
          <cell r="I567">
            <v>2409</v>
          </cell>
          <cell r="J567" t="str">
            <v>Nguyễn Thu Trang</v>
          </cell>
          <cell r="K567" t="str">
            <v>Thu tiền  thẻ từ  XM (làm lại thẻ)</v>
          </cell>
          <cell r="L567" t="str">
            <v>NB</v>
          </cell>
          <cell r="M567">
            <v>100000</v>
          </cell>
          <cell r="O567">
            <v>100000</v>
          </cell>
          <cell r="R567" t="str">
            <v>XMA</v>
          </cell>
          <cell r="S567" t="str">
            <v>Xe máy</v>
          </cell>
          <cell r="T567">
            <v>1</v>
          </cell>
          <cell r="U567" t="str">
            <v>A-0073</v>
          </cell>
          <cell r="V567" t="str">
            <v>MD1-35378</v>
          </cell>
          <cell r="W567" t="str">
            <v>CT36</v>
          </cell>
          <cell r="X567">
            <v>4</v>
          </cell>
          <cell r="Y567" t="str">
            <v>Nội bộ</v>
          </cell>
        </row>
        <row r="568">
          <cell r="B568" t="str">
            <v/>
          </cell>
          <cell r="C568" t="str">
            <v/>
          </cell>
          <cell r="D568" t="str">
            <v/>
          </cell>
          <cell r="E568">
            <v>561</v>
          </cell>
          <cell r="F568" t="str">
            <v>PT</v>
          </cell>
          <cell r="G568" t="str">
            <v>PTNB178</v>
          </cell>
          <cell r="H568">
            <v>43570</v>
          </cell>
          <cell r="I568" t="str">
            <v>ngoài</v>
          </cell>
          <cell r="J568" t="str">
            <v>Nguyễn Văn Nghĩa</v>
          </cell>
          <cell r="K568" t="str">
            <v>Thu tiền phí gửi xe T4/2019</v>
          </cell>
          <cell r="L568" t="str">
            <v>NB</v>
          </cell>
          <cell r="M568">
            <v>80000</v>
          </cell>
          <cell r="Q568">
            <v>80000</v>
          </cell>
          <cell r="R568" t="str">
            <v>XMA</v>
          </cell>
          <cell r="S568" t="str">
            <v>Xe máy</v>
          </cell>
          <cell r="U568" t="str">
            <v>TMA-0808</v>
          </cell>
          <cell r="V568" t="str">
            <v>29Y7-43362</v>
          </cell>
          <cell r="W568" t="str">
            <v>CT36</v>
          </cell>
          <cell r="X568">
            <v>4</v>
          </cell>
          <cell r="Y568" t="str">
            <v>Nội bộ</v>
          </cell>
        </row>
        <row r="569">
          <cell r="B569" t="str">
            <v/>
          </cell>
          <cell r="C569" t="str">
            <v/>
          </cell>
          <cell r="D569" t="str">
            <v/>
          </cell>
          <cell r="E569">
            <v>562</v>
          </cell>
          <cell r="F569" t="str">
            <v>PT</v>
          </cell>
          <cell r="G569" t="str">
            <v>PTNB179</v>
          </cell>
          <cell r="H569">
            <v>43570</v>
          </cell>
          <cell r="I569">
            <v>704</v>
          </cell>
          <cell r="J569" t="str">
            <v>Bùi Anh Thương</v>
          </cell>
          <cell r="K569" t="str">
            <v>Thu tiền  thẻ từ TM</v>
          </cell>
          <cell r="L569" t="str">
            <v>NB</v>
          </cell>
          <cell r="M569">
            <v>50000</v>
          </cell>
          <cell r="O569">
            <v>50000</v>
          </cell>
          <cell r="R569" t="str">
            <v>TMA</v>
          </cell>
          <cell r="S569" t="str">
            <v>Thang máy</v>
          </cell>
          <cell r="T569">
            <v>1</v>
          </cell>
          <cell r="U569" t="str">
            <v>A-0074</v>
          </cell>
          <cell r="W569" t="str">
            <v>CT36</v>
          </cell>
          <cell r="X569">
            <v>4</v>
          </cell>
          <cell r="Y569" t="str">
            <v>Nội bộ</v>
          </cell>
        </row>
        <row r="570">
          <cell r="B570" t="str">
            <v/>
          </cell>
          <cell r="C570" t="str">
            <v/>
          </cell>
          <cell r="D570" t="str">
            <v/>
          </cell>
          <cell r="E570">
            <v>563</v>
          </cell>
          <cell r="F570" t="str">
            <v>PT</v>
          </cell>
          <cell r="G570" t="str">
            <v>PTNB180</v>
          </cell>
          <cell r="H570">
            <v>43571</v>
          </cell>
          <cell r="I570">
            <v>2013</v>
          </cell>
          <cell r="J570" t="str">
            <v>Trần Mạnh Hà</v>
          </cell>
          <cell r="K570" t="str">
            <v xml:space="preserve">Thu tiền phí gửi xe T4/2019+ thẻ từ </v>
          </cell>
          <cell r="L570" t="str">
            <v>NB</v>
          </cell>
          <cell r="M570">
            <v>90000</v>
          </cell>
          <cell r="O570">
            <v>50000</v>
          </cell>
          <cell r="Q570">
            <v>40000</v>
          </cell>
          <cell r="R570" t="str">
            <v>XMA</v>
          </cell>
          <cell r="S570" t="str">
            <v>Xe máy</v>
          </cell>
          <cell r="T570">
            <v>1</v>
          </cell>
          <cell r="U570" t="str">
            <v>A-0076,TMA-0839</v>
          </cell>
          <cell r="V570" t="str">
            <v>18Y1-8130</v>
          </cell>
          <cell r="W570" t="str">
            <v>CT36</v>
          </cell>
          <cell r="X570">
            <v>4</v>
          </cell>
          <cell r="Y570" t="str">
            <v>Nội bộ</v>
          </cell>
        </row>
        <row r="571">
          <cell r="B571" t="str">
            <v/>
          </cell>
          <cell r="C571" t="str">
            <v/>
          </cell>
          <cell r="D571" t="str">
            <v/>
          </cell>
          <cell r="E571">
            <v>564</v>
          </cell>
          <cell r="F571" t="str">
            <v>PT</v>
          </cell>
          <cell r="G571" t="str">
            <v>PTNB181</v>
          </cell>
          <cell r="H571">
            <v>43572</v>
          </cell>
          <cell r="I571">
            <v>810</v>
          </cell>
          <cell r="J571" t="str">
            <v>Nguyễn Hoàng Giang</v>
          </cell>
          <cell r="K571" t="str">
            <v>Thu tiền  thẻ từ  XM (làm lại thẻ)</v>
          </cell>
          <cell r="L571" t="str">
            <v>NB</v>
          </cell>
          <cell r="M571">
            <v>50000</v>
          </cell>
          <cell r="O571">
            <v>50000</v>
          </cell>
          <cell r="R571" t="str">
            <v>XMA</v>
          </cell>
          <cell r="S571" t="str">
            <v>Xe máy</v>
          </cell>
          <cell r="T571">
            <v>1</v>
          </cell>
          <cell r="U571" t="str">
            <v>A-0077</v>
          </cell>
          <cell r="V571" t="str">
            <v>29L5-309.40</v>
          </cell>
          <cell r="W571" t="str">
            <v>CT36</v>
          </cell>
          <cell r="X571">
            <v>4</v>
          </cell>
          <cell r="Y571" t="str">
            <v>Nội bộ</v>
          </cell>
        </row>
        <row r="572">
          <cell r="B572" t="str">
            <v/>
          </cell>
          <cell r="C572" t="str">
            <v/>
          </cell>
          <cell r="D572" t="str">
            <v/>
          </cell>
          <cell r="E572">
            <v>565</v>
          </cell>
          <cell r="F572" t="str">
            <v>PT</v>
          </cell>
          <cell r="G572" t="str">
            <v>PTNB182</v>
          </cell>
          <cell r="H572">
            <v>43572</v>
          </cell>
          <cell r="I572">
            <v>1102</v>
          </cell>
          <cell r="J572" t="str">
            <v>Nguyễn Thị Huyền</v>
          </cell>
          <cell r="K572" t="str">
            <v>Thu tiền phí gửi xe T4/2019</v>
          </cell>
          <cell r="L572" t="str">
            <v>NB</v>
          </cell>
          <cell r="M572">
            <v>40000</v>
          </cell>
          <cell r="Q572">
            <v>40000</v>
          </cell>
          <cell r="R572" t="str">
            <v>XMA</v>
          </cell>
          <cell r="S572" t="str">
            <v>Xe máy</v>
          </cell>
          <cell r="U572" t="str">
            <v>TMA-0824</v>
          </cell>
          <cell r="V572" t="str">
            <v>29AA-46651</v>
          </cell>
          <cell r="W572" t="str">
            <v>CT36</v>
          </cell>
          <cell r="X572">
            <v>4</v>
          </cell>
          <cell r="Y572" t="str">
            <v>Nội bộ</v>
          </cell>
        </row>
        <row r="573">
          <cell r="B573" t="str">
            <v/>
          </cell>
          <cell r="C573" t="str">
            <v/>
          </cell>
          <cell r="D573" t="str">
            <v/>
          </cell>
          <cell r="E573">
            <v>566</v>
          </cell>
          <cell r="F573" t="str">
            <v>PT</v>
          </cell>
          <cell r="G573" t="str">
            <v>PTNB183</v>
          </cell>
          <cell r="H573">
            <v>43572</v>
          </cell>
          <cell r="I573">
            <v>2204</v>
          </cell>
          <cell r="J573" t="str">
            <v>Nguyễn Thị Hạnh</v>
          </cell>
          <cell r="K573" t="str">
            <v>Thu tiền  thẻ từ  XM (làm lại thẻ)</v>
          </cell>
          <cell r="L573" t="str">
            <v>NB</v>
          </cell>
          <cell r="M573">
            <v>100000</v>
          </cell>
          <cell r="O573">
            <v>100000</v>
          </cell>
          <cell r="R573" t="str">
            <v>XMA</v>
          </cell>
          <cell r="S573" t="str">
            <v>Xe máy</v>
          </cell>
          <cell r="T573">
            <v>1</v>
          </cell>
          <cell r="U573" t="str">
            <v>A-0075</v>
          </cell>
          <cell r="V573" t="str">
            <v>30H7-7229</v>
          </cell>
          <cell r="W573" t="str">
            <v>CT36</v>
          </cell>
          <cell r="X573">
            <v>4</v>
          </cell>
          <cell r="Y573" t="str">
            <v>Nội bộ</v>
          </cell>
        </row>
        <row r="574">
          <cell r="B574" t="str">
            <v/>
          </cell>
          <cell r="C574" t="str">
            <v/>
          </cell>
          <cell r="D574" t="str">
            <v/>
          </cell>
          <cell r="E574">
            <v>567</v>
          </cell>
          <cell r="F574" t="str">
            <v>PT</v>
          </cell>
          <cell r="G574" t="str">
            <v>PTNB184</v>
          </cell>
          <cell r="H574">
            <v>43572</v>
          </cell>
          <cell r="I574">
            <v>1807</v>
          </cell>
          <cell r="J574" t="str">
            <v>Vũ Thị Hảo</v>
          </cell>
          <cell r="K574" t="str">
            <v>Thu tiền  thẻ từ  XM (làm lại thẻ)</v>
          </cell>
          <cell r="L574" t="str">
            <v>NB</v>
          </cell>
          <cell r="M574">
            <v>100000</v>
          </cell>
          <cell r="O574">
            <v>100000</v>
          </cell>
          <cell r="R574" t="str">
            <v>XMA</v>
          </cell>
          <cell r="S574" t="str">
            <v>Xe máy</v>
          </cell>
          <cell r="T574">
            <v>1</v>
          </cell>
          <cell r="U574" t="str">
            <v>A-0078</v>
          </cell>
          <cell r="V574" t="str">
            <v>29Y1-6825</v>
          </cell>
          <cell r="W574" t="str">
            <v>CT36</v>
          </cell>
          <cell r="X574">
            <v>4</v>
          </cell>
          <cell r="Y574" t="str">
            <v>Nội bộ</v>
          </cell>
        </row>
        <row r="575">
          <cell r="B575" t="str">
            <v/>
          </cell>
          <cell r="C575" t="str">
            <v/>
          </cell>
          <cell r="D575" t="str">
            <v/>
          </cell>
          <cell r="E575">
            <v>568</v>
          </cell>
          <cell r="F575" t="str">
            <v>PT</v>
          </cell>
          <cell r="G575" t="str">
            <v>PTNB185</v>
          </cell>
          <cell r="H575">
            <v>43572</v>
          </cell>
          <cell r="I575">
            <v>1605</v>
          </cell>
          <cell r="J575" t="str">
            <v>Nguyễn Tất Thành</v>
          </cell>
          <cell r="K575" t="str">
            <v>Thu tiền phí gửi xe T4/2019</v>
          </cell>
          <cell r="L575" t="str">
            <v>NB</v>
          </cell>
          <cell r="M575">
            <v>40000</v>
          </cell>
          <cell r="Q575">
            <v>40000</v>
          </cell>
          <cell r="R575" t="str">
            <v>XMA</v>
          </cell>
          <cell r="S575" t="str">
            <v>Xe máy</v>
          </cell>
          <cell r="U575" t="str">
            <v>A-0064</v>
          </cell>
          <cell r="V575" t="str">
            <v>29K1-78019</v>
          </cell>
          <cell r="W575" t="str">
            <v>CT36</v>
          </cell>
          <cell r="X575">
            <v>4</v>
          </cell>
          <cell r="Y575" t="str">
            <v>Nội bộ</v>
          </cell>
        </row>
        <row r="576">
          <cell r="B576" t="str">
            <v/>
          </cell>
          <cell r="C576" t="str">
            <v/>
          </cell>
          <cell r="D576" t="str">
            <v/>
          </cell>
          <cell r="E576">
            <v>569</v>
          </cell>
          <cell r="F576" t="str">
            <v>PT</v>
          </cell>
          <cell r="G576" t="str">
            <v>PTNB186</v>
          </cell>
          <cell r="H576">
            <v>43572</v>
          </cell>
          <cell r="I576">
            <v>1605</v>
          </cell>
          <cell r="J576" t="str">
            <v>Nguyễn Đức Cảnh</v>
          </cell>
          <cell r="K576" t="str">
            <v>Thu tiền phí gửi xe T4/2019</v>
          </cell>
          <cell r="L576" t="str">
            <v>NB</v>
          </cell>
          <cell r="M576">
            <v>40000</v>
          </cell>
          <cell r="Q576">
            <v>40000</v>
          </cell>
          <cell r="R576" t="str">
            <v>XMA</v>
          </cell>
          <cell r="S576" t="str">
            <v>Xe máy</v>
          </cell>
          <cell r="U576" t="str">
            <v>A-0065</v>
          </cell>
          <cell r="V576" t="str">
            <v>12K4-1365</v>
          </cell>
          <cell r="W576" t="str">
            <v>CT36</v>
          </cell>
          <cell r="X576">
            <v>4</v>
          </cell>
          <cell r="Y576" t="str">
            <v>Nội bộ</v>
          </cell>
        </row>
        <row r="577">
          <cell r="B577" t="str">
            <v/>
          </cell>
          <cell r="C577">
            <v>53</v>
          </cell>
          <cell r="D577" t="str">
            <v>DC</v>
          </cell>
          <cell r="E577">
            <v>570</v>
          </cell>
          <cell r="F577" t="str">
            <v>PT</v>
          </cell>
          <cell r="G577" t="str">
            <v>PTNB187</v>
          </cell>
          <cell r="H577">
            <v>43573</v>
          </cell>
          <cell r="I577">
            <v>2513</v>
          </cell>
          <cell r="J577" t="str">
            <v>Nguyễn Hữu Tiến</v>
          </cell>
          <cell r="K577" t="str">
            <v>Thu tiền phí gửi xe T4/2019+ thẻ từ + ĐC</v>
          </cell>
          <cell r="L577" t="str">
            <v>NB</v>
          </cell>
          <cell r="M577">
            <v>190000</v>
          </cell>
          <cell r="O577">
            <v>50000</v>
          </cell>
          <cell r="P577">
            <v>100000</v>
          </cell>
          <cell r="Q577">
            <v>40000</v>
          </cell>
          <cell r="R577" t="str">
            <v>XMA</v>
          </cell>
          <cell r="S577" t="str">
            <v>Xe máy</v>
          </cell>
          <cell r="T577">
            <v>1</v>
          </cell>
          <cell r="U577" t="str">
            <v>A-0079</v>
          </cell>
          <cell r="V577" t="str">
            <v>29Y1-32263</v>
          </cell>
          <cell r="W577" t="str">
            <v>CT36</v>
          </cell>
          <cell r="X577">
            <v>4</v>
          </cell>
          <cell r="Y577" t="str">
            <v>Nội bộ</v>
          </cell>
        </row>
        <row r="578">
          <cell r="B578" t="str">
            <v/>
          </cell>
          <cell r="C578">
            <v>54</v>
          </cell>
          <cell r="D578" t="str">
            <v>DC</v>
          </cell>
          <cell r="E578">
            <v>571</v>
          </cell>
          <cell r="F578" t="str">
            <v>PT</v>
          </cell>
          <cell r="G578" t="str">
            <v>PTNB188</v>
          </cell>
          <cell r="H578">
            <v>43573</v>
          </cell>
          <cell r="I578">
            <v>2302</v>
          </cell>
          <cell r="J578" t="str">
            <v>Lữ Thị Kim Thanh</v>
          </cell>
          <cell r="K578" t="str">
            <v>Thu tiền phí gửi xe T4/2019+ thẻ từ + ĐC</v>
          </cell>
          <cell r="L578" t="str">
            <v>NB</v>
          </cell>
          <cell r="M578">
            <v>190000</v>
          </cell>
          <cell r="O578">
            <v>50000</v>
          </cell>
          <cell r="P578">
            <v>100000</v>
          </cell>
          <cell r="Q578">
            <v>40000</v>
          </cell>
          <cell r="R578" t="str">
            <v>XMA</v>
          </cell>
          <cell r="S578" t="str">
            <v>Xe máy</v>
          </cell>
          <cell r="T578">
            <v>1</v>
          </cell>
          <cell r="U578" t="str">
            <v>A-0080</v>
          </cell>
          <cell r="W578" t="str">
            <v>CT36</v>
          </cell>
          <cell r="X578">
            <v>4</v>
          </cell>
          <cell r="Y578" t="str">
            <v>Nội bộ</v>
          </cell>
        </row>
        <row r="579">
          <cell r="B579" t="str">
            <v/>
          </cell>
          <cell r="C579">
            <v>55</v>
          </cell>
          <cell r="D579" t="str">
            <v>DC</v>
          </cell>
          <cell r="E579">
            <v>572</v>
          </cell>
          <cell r="F579" t="str">
            <v>PT</v>
          </cell>
          <cell r="G579" t="str">
            <v>PTNB189</v>
          </cell>
          <cell r="H579">
            <v>43574</v>
          </cell>
          <cell r="I579" t="str">
            <v>ngoài</v>
          </cell>
          <cell r="J579" t="str">
            <v>Ngô Mỹ Hoa</v>
          </cell>
          <cell r="K579" t="str">
            <v>Thu tiền phí gửi xe T4/2019+ thẻ từ + ĐC</v>
          </cell>
          <cell r="L579" t="str">
            <v>NB</v>
          </cell>
          <cell r="M579">
            <v>190000</v>
          </cell>
          <cell r="O579">
            <v>50000</v>
          </cell>
          <cell r="P579">
            <v>100000</v>
          </cell>
          <cell r="Q579">
            <v>40000</v>
          </cell>
          <cell r="R579" t="str">
            <v>XMA</v>
          </cell>
          <cell r="S579" t="str">
            <v>Xe máy</v>
          </cell>
          <cell r="T579">
            <v>1</v>
          </cell>
          <cell r="U579" t="str">
            <v>A-0081</v>
          </cell>
          <cell r="W579" t="str">
            <v>CT36</v>
          </cell>
          <cell r="X579">
            <v>4</v>
          </cell>
          <cell r="Y579" t="str">
            <v>Nội bộ</v>
          </cell>
        </row>
        <row r="580">
          <cell r="B580" t="str">
            <v/>
          </cell>
          <cell r="C580" t="str">
            <v/>
          </cell>
          <cell r="D580" t="str">
            <v/>
          </cell>
          <cell r="E580">
            <v>573</v>
          </cell>
          <cell r="F580" t="str">
            <v>PT</v>
          </cell>
          <cell r="G580" t="str">
            <v>PTNB190</v>
          </cell>
          <cell r="H580">
            <v>43575</v>
          </cell>
          <cell r="I580">
            <v>2403</v>
          </cell>
          <cell r="J580" t="str">
            <v>Ngô Dương Lâm</v>
          </cell>
          <cell r="K580" t="str">
            <v xml:space="preserve">Thu tiền phí gửi xe T4/2019+ thẻ từ </v>
          </cell>
          <cell r="L580" t="str">
            <v>NB</v>
          </cell>
          <cell r="M580">
            <v>90000</v>
          </cell>
          <cell r="O580">
            <v>50000</v>
          </cell>
          <cell r="Q580">
            <v>40000</v>
          </cell>
          <cell r="R580" t="str">
            <v>XMA</v>
          </cell>
          <cell r="S580" t="str">
            <v>Xe máy</v>
          </cell>
          <cell r="T580">
            <v>1</v>
          </cell>
          <cell r="U580" t="str">
            <v>A-0083</v>
          </cell>
          <cell r="W580" t="str">
            <v>CT36</v>
          </cell>
          <cell r="X580">
            <v>4</v>
          </cell>
          <cell r="Y580" t="str">
            <v>Nội bộ</v>
          </cell>
        </row>
        <row r="581">
          <cell r="B581">
            <v>359</v>
          </cell>
          <cell r="C581" t="str">
            <v/>
          </cell>
          <cell r="D581" t="str">
            <v/>
          </cell>
          <cell r="E581">
            <v>574</v>
          </cell>
          <cell r="F581" t="str">
            <v>PT</v>
          </cell>
          <cell r="G581" t="str">
            <v>PT183</v>
          </cell>
          <cell r="H581">
            <v>43575</v>
          </cell>
          <cell r="I581" t="str">
            <v>BQL36</v>
          </cell>
          <cell r="J581" t="str">
            <v>Nhâm Gia Quang</v>
          </cell>
          <cell r="K581" t="str">
            <v>Nộp tiền DV T4/2019  tòa Artemis</v>
          </cell>
          <cell r="L581" t="str">
            <v>TM</v>
          </cell>
          <cell r="M581">
            <v>41095000</v>
          </cell>
          <cell r="N581">
            <v>41095000</v>
          </cell>
          <cell r="S581" t="str">
            <v/>
          </cell>
          <cell r="W581" t="str">
            <v>Artemis</v>
          </cell>
          <cell r="X581">
            <v>4</v>
          </cell>
          <cell r="Y581" t="str">
            <v>Tiền mặt</v>
          </cell>
        </row>
        <row r="582">
          <cell r="B582">
            <v>360</v>
          </cell>
          <cell r="C582" t="str">
            <v/>
          </cell>
          <cell r="D582" t="str">
            <v/>
          </cell>
          <cell r="E582">
            <v>575</v>
          </cell>
          <cell r="F582" t="str">
            <v>PC</v>
          </cell>
          <cell r="G582" t="str">
            <v>PC173</v>
          </cell>
          <cell r="H582">
            <v>43577</v>
          </cell>
          <cell r="I582" t="str">
            <v>GCĐT</v>
          </cell>
          <cell r="J582" t="str">
            <v>Tống Đăng Thắng</v>
          </cell>
          <cell r="K582" t="str">
            <v>TT tiền thi công nhà rác, mái che cổng ra vào xe máy CT36B (Cấn trừ quỹ kết dư CT36B)</v>
          </cell>
          <cell r="L582" t="str">
            <v>TM</v>
          </cell>
          <cell r="M582">
            <v>21925000</v>
          </cell>
          <cell r="N582">
            <v>21925000</v>
          </cell>
          <cell r="S582" t="str">
            <v/>
          </cell>
          <cell r="W582" t="str">
            <v>CT36</v>
          </cell>
          <cell r="X582">
            <v>4</v>
          </cell>
          <cell r="Y582" t="str">
            <v>Tiền mặt</v>
          </cell>
        </row>
        <row r="583">
          <cell r="B583">
            <v>361</v>
          </cell>
          <cell r="C583" t="str">
            <v/>
          </cell>
          <cell r="D583" t="str">
            <v/>
          </cell>
          <cell r="E583">
            <v>576</v>
          </cell>
          <cell r="F583" t="str">
            <v>PT</v>
          </cell>
          <cell r="G583" t="str">
            <v>PT184</v>
          </cell>
          <cell r="H583">
            <v>43575</v>
          </cell>
          <cell r="I583" t="str">
            <v>BQL36</v>
          </cell>
          <cell r="J583" t="str">
            <v>Nhâm Gia Quang</v>
          </cell>
          <cell r="K583" t="str">
            <v>Nộp tiền truy thu DV T3 /2019   căn 2603 Tòa Artemis</v>
          </cell>
          <cell r="L583" t="str">
            <v>TM</v>
          </cell>
          <cell r="M583">
            <v>888872</v>
          </cell>
          <cell r="N583">
            <v>888872</v>
          </cell>
          <cell r="S583" t="str">
            <v/>
          </cell>
          <cell r="W583" t="str">
            <v>Artemis</v>
          </cell>
          <cell r="X583">
            <v>4</v>
          </cell>
          <cell r="Y583" t="str">
            <v>Tiền mặt</v>
          </cell>
        </row>
        <row r="584">
          <cell r="B584">
            <v>362</v>
          </cell>
          <cell r="C584" t="str">
            <v/>
          </cell>
          <cell r="D584" t="str">
            <v/>
          </cell>
          <cell r="E584">
            <v>577</v>
          </cell>
          <cell r="F584" t="str">
            <v>PT</v>
          </cell>
          <cell r="G584" t="str">
            <v>PT185</v>
          </cell>
          <cell r="H584">
            <v>43577</v>
          </cell>
          <cell r="I584" t="str">
            <v>BVHT</v>
          </cell>
          <cell r="J584" t="str">
            <v>BV Hà Thành</v>
          </cell>
          <cell r="K584" t="str">
            <v>Nộp tiền xe máy vãng lai  T4/2019 CT36A+CT36B</v>
          </cell>
          <cell r="L584" t="str">
            <v>TM</v>
          </cell>
          <cell r="M584">
            <v>3830000</v>
          </cell>
          <cell r="N584">
            <v>3830000</v>
          </cell>
          <cell r="S584" t="str">
            <v/>
          </cell>
          <cell r="W584" t="str">
            <v>CT36</v>
          </cell>
          <cell r="X584">
            <v>4</v>
          </cell>
          <cell r="Y584" t="str">
            <v>Tiền mặt</v>
          </cell>
        </row>
        <row r="585">
          <cell r="B585">
            <v>363</v>
          </cell>
          <cell r="C585" t="str">
            <v/>
          </cell>
          <cell r="D585" t="str">
            <v/>
          </cell>
          <cell r="E585">
            <v>578</v>
          </cell>
          <cell r="F585" t="str">
            <v>PT</v>
          </cell>
          <cell r="G585" t="str">
            <v>PT186</v>
          </cell>
          <cell r="H585">
            <v>43577</v>
          </cell>
          <cell r="I585" t="str">
            <v>BQL36</v>
          </cell>
          <cell r="J585" t="str">
            <v>Nhâm Gia Quang</v>
          </cell>
          <cell r="K585" t="str">
            <v>Nộp tiền phí DV T3/2019 CT36A</v>
          </cell>
          <cell r="L585" t="str">
            <v>TM</v>
          </cell>
          <cell r="M585">
            <v>9523103</v>
          </cell>
          <cell r="N585">
            <v>9523103</v>
          </cell>
          <cell r="S585" t="str">
            <v/>
          </cell>
          <cell r="W585" t="str">
            <v>CT36</v>
          </cell>
          <cell r="X585">
            <v>4</v>
          </cell>
          <cell r="Y585" t="str">
            <v>Tiền mặt</v>
          </cell>
        </row>
        <row r="586">
          <cell r="B586">
            <v>364</v>
          </cell>
          <cell r="C586" t="str">
            <v/>
          </cell>
          <cell r="D586" t="str">
            <v/>
          </cell>
          <cell r="E586">
            <v>579</v>
          </cell>
          <cell r="F586" t="str">
            <v>PC</v>
          </cell>
          <cell r="G586" t="str">
            <v>PC174</v>
          </cell>
          <cell r="H586">
            <v>43577</v>
          </cell>
          <cell r="I586" t="str">
            <v>BQL36</v>
          </cell>
          <cell r="J586" t="str">
            <v>Nhâm Gia Thắng</v>
          </cell>
          <cell r="K586" t="str">
            <v>TT tiền mua khởi động từ  theo HĐ 0000166  Công ty Cơ điện Hải âu Tòa Artemis</v>
          </cell>
          <cell r="L586" t="str">
            <v>TM</v>
          </cell>
          <cell r="M586">
            <v>1386000</v>
          </cell>
          <cell r="N586">
            <v>1386000</v>
          </cell>
          <cell r="S586" t="str">
            <v/>
          </cell>
          <cell r="W586" t="str">
            <v>Artemis</v>
          </cell>
          <cell r="X586">
            <v>4</v>
          </cell>
          <cell r="Y586" t="str">
            <v>Tiền mặt</v>
          </cell>
        </row>
        <row r="587">
          <cell r="B587">
            <v>365</v>
          </cell>
          <cell r="C587" t="str">
            <v/>
          </cell>
          <cell r="D587" t="str">
            <v/>
          </cell>
          <cell r="E587">
            <v>580</v>
          </cell>
          <cell r="F587" t="str">
            <v>PC</v>
          </cell>
          <cell r="G587" t="str">
            <v>PC175</v>
          </cell>
          <cell r="H587">
            <v>43578</v>
          </cell>
          <cell r="I587" t="str">
            <v>BQL36</v>
          </cell>
          <cell r="J587" t="str">
            <v>Nhâm Gia Quang</v>
          </cell>
          <cell r="K587" t="str">
            <v>TT tiền túi PP 120*150 theo HD 0000107  công ty Khánh Minh tòa Artemis</v>
          </cell>
          <cell r="L587" t="str">
            <v>TM</v>
          </cell>
          <cell r="M587">
            <v>5559400</v>
          </cell>
          <cell r="N587">
            <v>5559400</v>
          </cell>
          <cell r="S587" t="str">
            <v/>
          </cell>
          <cell r="W587" t="str">
            <v>Artemis</v>
          </cell>
          <cell r="X587">
            <v>4</v>
          </cell>
          <cell r="Y587" t="str">
            <v>Tiền mặt</v>
          </cell>
        </row>
        <row r="588">
          <cell r="B588">
            <v>366</v>
          </cell>
          <cell r="C588" t="str">
            <v/>
          </cell>
          <cell r="D588" t="str">
            <v/>
          </cell>
          <cell r="E588">
            <v>581</v>
          </cell>
          <cell r="F588" t="str">
            <v>PC</v>
          </cell>
          <cell r="G588" t="str">
            <v>PC176</v>
          </cell>
          <cell r="H588">
            <v>43578</v>
          </cell>
          <cell r="I588" t="str">
            <v>BQL36</v>
          </cell>
          <cell r="J588" t="str">
            <v>Nhâm Gia Quang</v>
          </cell>
          <cell r="K588" t="str">
            <v>TT tiền làm HS năng lực công ty</v>
          </cell>
          <cell r="L588" t="str">
            <v>TM</v>
          </cell>
          <cell r="M588">
            <v>3765000</v>
          </cell>
          <cell r="N588">
            <v>3765000</v>
          </cell>
          <cell r="S588" t="str">
            <v/>
          </cell>
          <cell r="W588" t="str">
            <v>CTY</v>
          </cell>
          <cell r="X588">
            <v>4</v>
          </cell>
          <cell r="Y588" t="str">
            <v>Tiền mặt</v>
          </cell>
        </row>
        <row r="589">
          <cell r="B589">
            <v>367</v>
          </cell>
          <cell r="C589" t="str">
            <v/>
          </cell>
          <cell r="D589" t="str">
            <v/>
          </cell>
          <cell r="E589">
            <v>582</v>
          </cell>
          <cell r="F589" t="str">
            <v>PC</v>
          </cell>
          <cell r="G589" t="str">
            <v>PC177</v>
          </cell>
          <cell r="H589">
            <v>43580</v>
          </cell>
          <cell r="I589" t="str">
            <v>BQL36</v>
          </cell>
          <cell r="J589" t="str">
            <v>Nhâm Gia Quang</v>
          </cell>
          <cell r="K589" t="str">
            <v>Nộp tiền vào TK  shinhanbank ( Lê Văn Toản Chuyển tiền)</v>
          </cell>
          <cell r="L589" t="str">
            <v>TM</v>
          </cell>
          <cell r="M589">
            <v>5023000</v>
          </cell>
          <cell r="N589">
            <v>5023000</v>
          </cell>
          <cell r="S589" t="str">
            <v/>
          </cell>
          <cell r="W589" t="str">
            <v>CTY</v>
          </cell>
          <cell r="X589">
            <v>4</v>
          </cell>
          <cell r="Y589" t="str">
            <v>Tiền mặt</v>
          </cell>
        </row>
        <row r="590">
          <cell r="B590">
            <v>368</v>
          </cell>
          <cell r="C590" t="str">
            <v/>
          </cell>
          <cell r="D590" t="str">
            <v/>
          </cell>
          <cell r="E590">
            <v>583</v>
          </cell>
          <cell r="F590" t="str">
            <v>PC</v>
          </cell>
          <cell r="G590" t="str">
            <v>PC178</v>
          </cell>
          <cell r="H590">
            <v>43580</v>
          </cell>
          <cell r="I590" t="str">
            <v>BQL36</v>
          </cell>
          <cell r="J590" t="str">
            <v>Nhâm Gia Quang</v>
          </cell>
          <cell r="K590" t="str">
            <v>Nộp tiền vào TK  NN và PTNT ( Lê Văn Toản Chuyển tiền)</v>
          </cell>
          <cell r="L590" t="str">
            <v>TM</v>
          </cell>
          <cell r="M590">
            <v>6523000</v>
          </cell>
          <cell r="N590">
            <v>6523000</v>
          </cell>
          <cell r="S590" t="str">
            <v/>
          </cell>
          <cell r="W590" t="str">
            <v>CTY</v>
          </cell>
          <cell r="X590">
            <v>4</v>
          </cell>
          <cell r="Y590" t="str">
            <v>Tiền mặt</v>
          </cell>
        </row>
        <row r="591">
          <cell r="B591" t="str">
            <v/>
          </cell>
          <cell r="C591" t="str">
            <v/>
          </cell>
          <cell r="D591" t="str">
            <v/>
          </cell>
          <cell r="E591">
            <v>584</v>
          </cell>
          <cell r="F591" t="str">
            <v>PT</v>
          </cell>
          <cell r="G591" t="str">
            <v>PTNB191</v>
          </cell>
          <cell r="H591">
            <v>43581</v>
          </cell>
          <cell r="I591" t="str">
            <v>BQL36</v>
          </cell>
          <cell r="J591" t="str">
            <v>Đỗ Thị Sim</v>
          </cell>
          <cell r="K591" t="str">
            <v>Nộp tiền thẻ từ xe máy ( dành cho nhà trẻ)</v>
          </cell>
          <cell r="L591" t="str">
            <v>NB</v>
          </cell>
          <cell r="M591">
            <v>2500000</v>
          </cell>
          <cell r="O591">
            <v>2500000</v>
          </cell>
          <cell r="S591" t="str">
            <v/>
          </cell>
          <cell r="W591" t="str">
            <v>CT36</v>
          </cell>
          <cell r="X591">
            <v>4</v>
          </cell>
          <cell r="Y591" t="str">
            <v>Nội bộ</v>
          </cell>
        </row>
        <row r="592">
          <cell r="B592" t="str">
            <v/>
          </cell>
          <cell r="C592">
            <v>56</v>
          </cell>
          <cell r="D592" t="str">
            <v>DC</v>
          </cell>
          <cell r="E592">
            <v>585</v>
          </cell>
          <cell r="F592" t="str">
            <v>PT</v>
          </cell>
          <cell r="G592" t="str">
            <v>PTNB192</v>
          </cell>
          <cell r="H592">
            <v>43581</v>
          </cell>
          <cell r="I592" t="str">
            <v>BQL36</v>
          </cell>
          <cell r="J592" t="str">
            <v>Đỗ Thị Sim</v>
          </cell>
          <cell r="K592" t="str">
            <v>Nộp tiền đặt cọc thẻ từ xe máy ( dành cho nhà trẻ)</v>
          </cell>
          <cell r="L592" t="str">
            <v>NB</v>
          </cell>
          <cell r="M592">
            <v>2500000</v>
          </cell>
          <cell r="P592">
            <v>2500000</v>
          </cell>
          <cell r="S592" t="str">
            <v/>
          </cell>
          <cell r="W592" t="str">
            <v>CT36</v>
          </cell>
          <cell r="X592">
            <v>4</v>
          </cell>
          <cell r="Y592" t="str">
            <v>Nội bộ</v>
          </cell>
        </row>
        <row r="593">
          <cell r="B593">
            <v>369</v>
          </cell>
          <cell r="C593" t="str">
            <v/>
          </cell>
          <cell r="D593" t="str">
            <v/>
          </cell>
          <cell r="E593">
            <v>586</v>
          </cell>
          <cell r="F593" t="str">
            <v>PC</v>
          </cell>
          <cell r="G593" t="str">
            <v>PC179</v>
          </cell>
          <cell r="H593">
            <v>43581</v>
          </cell>
          <cell r="I593" t="str">
            <v>BQL36</v>
          </cell>
          <cell r="J593" t="str">
            <v>Nhâm Gia Thắng</v>
          </cell>
          <cell r="K593" t="str">
            <v>TT tiền nhân công, vật tư làm hệ thống Iparking CT36A+CT36B</v>
          </cell>
          <cell r="L593" t="str">
            <v>TM</v>
          </cell>
          <cell r="M593">
            <v>22000000</v>
          </cell>
          <cell r="N593">
            <v>22000000</v>
          </cell>
          <cell r="S593" t="str">
            <v/>
          </cell>
          <cell r="W593" t="str">
            <v>CTY</v>
          </cell>
          <cell r="X593">
            <v>4</v>
          </cell>
          <cell r="Y593" t="str">
            <v>Tiền mặt</v>
          </cell>
        </row>
        <row r="594">
          <cell r="B594">
            <v>370</v>
          </cell>
          <cell r="C594" t="str">
            <v/>
          </cell>
          <cell r="D594" t="str">
            <v/>
          </cell>
          <cell r="E594">
            <v>587</v>
          </cell>
          <cell r="F594" t="str">
            <v>PT</v>
          </cell>
          <cell r="G594" t="str">
            <v>PT187</v>
          </cell>
          <cell r="H594">
            <v>43581</v>
          </cell>
          <cell r="I594" t="str">
            <v>A2X2</v>
          </cell>
          <cell r="J594" t="str">
            <v>Nguyễn Thị Hà</v>
          </cell>
          <cell r="K594" t="str">
            <v>Nộp tiền DV T4/2019  tòa A2X2</v>
          </cell>
          <cell r="L594" t="str">
            <v>TM</v>
          </cell>
          <cell r="M594">
            <v>2742000</v>
          </cell>
          <cell r="N594">
            <v>2742000</v>
          </cell>
          <cell r="S594" t="str">
            <v/>
          </cell>
          <cell r="W594" t="str">
            <v>A2X2</v>
          </cell>
          <cell r="X594">
            <v>4</v>
          </cell>
          <cell r="Y594" t="str">
            <v>Tiền mặt</v>
          </cell>
        </row>
        <row r="595">
          <cell r="B595">
            <v>371</v>
          </cell>
          <cell r="C595" t="str">
            <v/>
          </cell>
          <cell r="D595" t="str">
            <v/>
          </cell>
          <cell r="E595">
            <v>588</v>
          </cell>
          <cell r="F595" t="str">
            <v>PT</v>
          </cell>
          <cell r="G595" t="str">
            <v>PT188</v>
          </cell>
          <cell r="H595">
            <v>43581</v>
          </cell>
          <cell r="I595" t="str">
            <v>A2X2</v>
          </cell>
          <cell r="J595" t="str">
            <v>Nguyễn Thị Hà</v>
          </cell>
          <cell r="K595" t="str">
            <v>Nộp tiền truy thu  DV T3/2019  tòa A2X2</v>
          </cell>
          <cell r="L595" t="str">
            <v>TM</v>
          </cell>
          <cell r="M595">
            <v>735000</v>
          </cell>
          <cell r="N595">
            <v>735000</v>
          </cell>
          <cell r="S595" t="str">
            <v/>
          </cell>
          <cell r="W595" t="str">
            <v>A2X2</v>
          </cell>
          <cell r="X595">
            <v>4</v>
          </cell>
          <cell r="Y595" t="str">
            <v>Tiền mặt</v>
          </cell>
        </row>
        <row r="596">
          <cell r="B596">
            <v>372</v>
          </cell>
          <cell r="C596" t="str">
            <v/>
          </cell>
          <cell r="D596" t="str">
            <v/>
          </cell>
          <cell r="E596">
            <v>589</v>
          </cell>
          <cell r="F596" t="str">
            <v>PT</v>
          </cell>
          <cell r="G596" t="str">
            <v>PT189</v>
          </cell>
          <cell r="H596">
            <v>43581</v>
          </cell>
          <cell r="I596" t="str">
            <v>A2X2</v>
          </cell>
          <cell r="J596" t="str">
            <v>Nguyễn Thị Hà</v>
          </cell>
          <cell r="K596" t="str">
            <v>Nộp tiền truy thu  DV T2/2019  tòa A2X2</v>
          </cell>
          <cell r="L596" t="str">
            <v>TM</v>
          </cell>
          <cell r="M596">
            <v>510000</v>
          </cell>
          <cell r="N596">
            <v>510000</v>
          </cell>
          <cell r="S596" t="str">
            <v/>
          </cell>
          <cell r="W596" t="str">
            <v>A2X2</v>
          </cell>
          <cell r="X596">
            <v>4</v>
          </cell>
          <cell r="Y596" t="str">
            <v>Tiền mặt</v>
          </cell>
        </row>
        <row r="597">
          <cell r="B597">
            <v>373</v>
          </cell>
          <cell r="C597" t="str">
            <v/>
          </cell>
          <cell r="D597" t="str">
            <v/>
          </cell>
          <cell r="E597">
            <v>590</v>
          </cell>
          <cell r="F597" t="str">
            <v>PT</v>
          </cell>
          <cell r="G597" t="str">
            <v>PT190</v>
          </cell>
          <cell r="H597">
            <v>43581</v>
          </cell>
          <cell r="I597" t="str">
            <v>A2X2</v>
          </cell>
          <cell r="J597" t="str">
            <v>Nguyễn Thị Hà</v>
          </cell>
          <cell r="K597" t="str">
            <v>Nộp tiền truy thu  DV T1/2019  tòa A2X2</v>
          </cell>
          <cell r="L597" t="str">
            <v>TM</v>
          </cell>
          <cell r="M597">
            <v>192000</v>
          </cell>
          <cell r="N597">
            <v>192000</v>
          </cell>
          <cell r="S597" t="str">
            <v/>
          </cell>
          <cell r="W597" t="str">
            <v>A2X2</v>
          </cell>
          <cell r="X597">
            <v>4</v>
          </cell>
          <cell r="Y597" t="str">
            <v>Tiền mặt</v>
          </cell>
        </row>
        <row r="598">
          <cell r="B598">
            <v>374</v>
          </cell>
          <cell r="C598" t="str">
            <v/>
          </cell>
          <cell r="D598" t="str">
            <v/>
          </cell>
          <cell r="E598">
            <v>591</v>
          </cell>
          <cell r="F598" t="str">
            <v>PT</v>
          </cell>
          <cell r="G598" t="str">
            <v>PT191</v>
          </cell>
          <cell r="H598">
            <v>43581</v>
          </cell>
          <cell r="I598" t="str">
            <v>A2X2</v>
          </cell>
          <cell r="J598" t="str">
            <v>Nguyễn Thị Hà</v>
          </cell>
          <cell r="K598" t="str">
            <v>Nộp tiền truy thu  DV 6 tháng căn 1208  tòa A2X2</v>
          </cell>
          <cell r="L598" t="str">
            <v>TM</v>
          </cell>
          <cell r="M598">
            <v>1152000</v>
          </cell>
          <cell r="N598">
            <v>1152000</v>
          </cell>
          <cell r="S598" t="str">
            <v/>
          </cell>
          <cell r="W598" t="str">
            <v>A2X2</v>
          </cell>
          <cell r="X598">
            <v>4</v>
          </cell>
          <cell r="Y598" t="str">
            <v>Tiền mặt</v>
          </cell>
        </row>
        <row r="599">
          <cell r="B599">
            <v>375</v>
          </cell>
          <cell r="C599" t="str">
            <v/>
          </cell>
          <cell r="D599" t="str">
            <v/>
          </cell>
          <cell r="E599">
            <v>592</v>
          </cell>
          <cell r="F599" t="str">
            <v>PC</v>
          </cell>
          <cell r="G599" t="str">
            <v>PC180</v>
          </cell>
          <cell r="H599">
            <v>43581</v>
          </cell>
          <cell r="I599" t="str">
            <v>A2X2</v>
          </cell>
          <cell r="J599" t="str">
            <v>Nguyễn Thị Hà</v>
          </cell>
          <cell r="K599" t="str">
            <v>TT tiền photo tài liệu , rửa ảnh, dụng cụ vệ sinh, hóa chất tẩy rửa Tòa A2X2</v>
          </cell>
          <cell r="L599" t="str">
            <v>TM</v>
          </cell>
          <cell r="M599">
            <v>704000</v>
          </cell>
          <cell r="N599">
            <v>704000</v>
          </cell>
          <cell r="S599" t="str">
            <v/>
          </cell>
          <cell r="W599" t="str">
            <v>A2X2</v>
          </cell>
          <cell r="X599">
            <v>4</v>
          </cell>
          <cell r="Y599" t="str">
            <v>Tiền mặt</v>
          </cell>
        </row>
        <row r="600">
          <cell r="B600">
            <v>376</v>
          </cell>
          <cell r="C600" t="str">
            <v/>
          </cell>
          <cell r="D600" t="str">
            <v/>
          </cell>
          <cell r="E600">
            <v>593</v>
          </cell>
          <cell r="F600" t="str">
            <v>PC</v>
          </cell>
          <cell r="G600" t="str">
            <v>PC181</v>
          </cell>
          <cell r="H600">
            <v>43582</v>
          </cell>
          <cell r="I600" t="str">
            <v>BQL36</v>
          </cell>
          <cell r="J600" t="str">
            <v>Nguyễn Thị Tuyết Nhung</v>
          </cell>
          <cell r="K600" t="str">
            <v>TT Tiền công tác phí , ngoại giao , điện thoại công ty</v>
          </cell>
          <cell r="L600" t="str">
            <v>TM</v>
          </cell>
          <cell r="M600">
            <v>16100000</v>
          </cell>
          <cell r="N600">
            <v>16100000</v>
          </cell>
          <cell r="S600" t="str">
            <v/>
          </cell>
          <cell r="W600" t="str">
            <v>CTY</v>
          </cell>
          <cell r="X600">
            <v>4</v>
          </cell>
          <cell r="Y600" t="str">
            <v>Tiền mặt</v>
          </cell>
        </row>
        <row r="601">
          <cell r="B601">
            <v>377</v>
          </cell>
          <cell r="C601" t="str">
            <v/>
          </cell>
          <cell r="D601" t="str">
            <v/>
          </cell>
          <cell r="E601">
            <v>594</v>
          </cell>
          <cell r="F601" t="str">
            <v>PC</v>
          </cell>
          <cell r="G601" t="str">
            <v>PC182</v>
          </cell>
          <cell r="H601">
            <v>43582</v>
          </cell>
          <cell r="I601" t="str">
            <v>BQL36</v>
          </cell>
          <cell r="J601" t="str">
            <v>Nguyễn Thị Tuyết Nhung</v>
          </cell>
          <cell r="K601" t="str">
            <v>Tạm TT tiền nước , ăn ngoại giao đoàn</v>
          </cell>
          <cell r="L601" t="str">
            <v>TM</v>
          </cell>
          <cell r="M601">
            <v>4000000</v>
          </cell>
          <cell r="N601">
            <v>4000000</v>
          </cell>
          <cell r="S601" t="str">
            <v/>
          </cell>
          <cell r="W601" t="str">
            <v>CTY</v>
          </cell>
          <cell r="X601">
            <v>4</v>
          </cell>
          <cell r="Y601" t="str">
            <v>Tiền mặt</v>
          </cell>
        </row>
        <row r="602">
          <cell r="B602">
            <v>378</v>
          </cell>
          <cell r="C602" t="str">
            <v/>
          </cell>
          <cell r="D602" t="str">
            <v/>
          </cell>
          <cell r="E602">
            <v>595</v>
          </cell>
          <cell r="F602" t="str">
            <v>PC</v>
          </cell>
          <cell r="G602" t="str">
            <v>PC183</v>
          </cell>
          <cell r="H602">
            <v>43582</v>
          </cell>
          <cell r="I602" t="str">
            <v>BQL36</v>
          </cell>
          <cell r="J602" t="str">
            <v>Nhâm Gia Quang</v>
          </cell>
          <cell r="K602" t="str">
            <v>Chi tiền thưởng 30 /1-1/5/2019</v>
          </cell>
          <cell r="L602" t="str">
            <v>TM</v>
          </cell>
          <cell r="M602">
            <v>6300000</v>
          </cell>
          <cell r="N602">
            <v>6300000</v>
          </cell>
          <cell r="S602" t="str">
            <v/>
          </cell>
          <cell r="W602" t="str">
            <v>CTY</v>
          </cell>
          <cell r="X602">
            <v>4</v>
          </cell>
          <cell r="Y602" t="str">
            <v>Tiền mặt</v>
          </cell>
        </row>
        <row r="603">
          <cell r="B603" t="str">
            <v/>
          </cell>
          <cell r="C603">
            <v>57</v>
          </cell>
          <cell r="D603" t="str">
            <v>DC</v>
          </cell>
          <cell r="E603">
            <v>596</v>
          </cell>
          <cell r="F603" t="str">
            <v>PC</v>
          </cell>
          <cell r="G603" t="str">
            <v>PCNB25</v>
          </cell>
          <cell r="H603">
            <v>43582</v>
          </cell>
          <cell r="I603">
            <v>1204</v>
          </cell>
          <cell r="J603" t="str">
            <v>Lê Thu Hiền</v>
          </cell>
          <cell r="K603" t="str">
            <v>TT tiền đặt cọc thẻ từ xe máy  căn 1204 (TMA0130</v>
          </cell>
          <cell r="L603" t="str">
            <v>NB</v>
          </cell>
          <cell r="M603">
            <v>100000</v>
          </cell>
          <cell r="P603">
            <v>100000</v>
          </cell>
          <cell r="S603" t="str">
            <v/>
          </cell>
          <cell r="W603" t="str">
            <v>CT36</v>
          </cell>
          <cell r="X603">
            <v>4</v>
          </cell>
          <cell r="Y603" t="str">
            <v>Nội bộ</v>
          </cell>
        </row>
        <row r="604">
          <cell r="B604">
            <v>379</v>
          </cell>
          <cell r="C604" t="str">
            <v/>
          </cell>
          <cell r="D604" t="str">
            <v/>
          </cell>
          <cell r="E604">
            <v>597</v>
          </cell>
          <cell r="F604" t="str">
            <v>PT</v>
          </cell>
          <cell r="G604" t="str">
            <v>PT192</v>
          </cell>
          <cell r="H604">
            <v>43584</v>
          </cell>
          <cell r="I604" t="str">
            <v>BQL36</v>
          </cell>
          <cell r="J604" t="str">
            <v>Nhâm Gia Quang</v>
          </cell>
          <cell r="K604" t="str">
            <v>Nộp tiền DV T4/2019  tòa Artemis</v>
          </cell>
          <cell r="L604" t="str">
            <v>TM</v>
          </cell>
          <cell r="M604">
            <v>12066287</v>
          </cell>
          <cell r="N604">
            <v>12066287</v>
          </cell>
          <cell r="S604" t="str">
            <v/>
          </cell>
          <cell r="W604" t="str">
            <v>Artemis</v>
          </cell>
          <cell r="X604">
            <v>4</v>
          </cell>
          <cell r="Y604" t="str">
            <v>Tiền mặt</v>
          </cell>
        </row>
        <row r="605">
          <cell r="B605">
            <v>380</v>
          </cell>
          <cell r="C605" t="str">
            <v/>
          </cell>
          <cell r="D605" t="str">
            <v/>
          </cell>
          <cell r="E605">
            <v>598</v>
          </cell>
          <cell r="F605" t="str">
            <v>PT</v>
          </cell>
          <cell r="G605" t="str">
            <v>PT193</v>
          </cell>
          <cell r="H605">
            <v>43584</v>
          </cell>
          <cell r="I605" t="str">
            <v>BQL36</v>
          </cell>
          <cell r="J605" t="str">
            <v>Nhâm Gia Quang</v>
          </cell>
          <cell r="K605" t="str">
            <v>Nộp tiền truy thu DV T3/2019 ( căn hộ 1220) tòa Artemis</v>
          </cell>
          <cell r="L605" t="str">
            <v>TM</v>
          </cell>
          <cell r="M605">
            <v>960048</v>
          </cell>
          <cell r="N605">
            <v>960048</v>
          </cell>
          <cell r="S605" t="str">
            <v/>
          </cell>
          <cell r="W605" t="str">
            <v>Artemis</v>
          </cell>
          <cell r="X605">
            <v>4</v>
          </cell>
          <cell r="Y605" t="str">
            <v>Tiền mặt</v>
          </cell>
        </row>
        <row r="606">
          <cell r="B606">
            <v>381</v>
          </cell>
          <cell r="C606" t="str">
            <v/>
          </cell>
          <cell r="D606" t="str">
            <v/>
          </cell>
          <cell r="E606">
            <v>599</v>
          </cell>
          <cell r="F606" t="str">
            <v>PT</v>
          </cell>
          <cell r="G606" t="str">
            <v>PT194</v>
          </cell>
          <cell r="H606">
            <v>43584</v>
          </cell>
          <cell r="I606" t="str">
            <v>BQL36</v>
          </cell>
          <cell r="J606" t="str">
            <v>Nhâm Gia Quang</v>
          </cell>
          <cell r="K606" t="str">
            <v>Nộp tiền thẻ từ  Tòa Artemis( căn hộ 1306,1803,2115,2113,906,1611)</v>
          </cell>
          <cell r="L606" t="str">
            <v>TM</v>
          </cell>
          <cell r="M606">
            <v>600000</v>
          </cell>
          <cell r="N606">
            <v>600000</v>
          </cell>
          <cell r="S606" t="str">
            <v/>
          </cell>
          <cell r="W606" t="str">
            <v>Artemis</v>
          </cell>
          <cell r="X606">
            <v>4</v>
          </cell>
          <cell r="Y606" t="str">
            <v>Tiền mặt</v>
          </cell>
        </row>
        <row r="607">
          <cell r="B607">
            <v>382</v>
          </cell>
          <cell r="C607" t="str">
            <v/>
          </cell>
          <cell r="D607" t="str">
            <v/>
          </cell>
          <cell r="E607">
            <v>600</v>
          </cell>
          <cell r="F607" t="str">
            <v>PC</v>
          </cell>
          <cell r="G607" t="str">
            <v>PC184</v>
          </cell>
          <cell r="H607">
            <v>43584</v>
          </cell>
          <cell r="I607" t="str">
            <v>Artemis</v>
          </cell>
          <cell r="J607" t="str">
            <v>Lê Văn Chiến</v>
          </cell>
          <cell r="K607" t="str">
            <v>TT tiền mua máy in tòa Artemis</v>
          </cell>
          <cell r="L607" t="str">
            <v>TM</v>
          </cell>
          <cell r="M607">
            <v>2050000</v>
          </cell>
          <cell r="N607">
            <v>2050000</v>
          </cell>
          <cell r="S607" t="str">
            <v/>
          </cell>
          <cell r="W607" t="str">
            <v>Artemis</v>
          </cell>
          <cell r="X607">
            <v>4</v>
          </cell>
          <cell r="Y607" t="str">
            <v>Tiền mặt</v>
          </cell>
        </row>
        <row r="608">
          <cell r="B608">
            <v>383</v>
          </cell>
          <cell r="C608" t="str">
            <v/>
          </cell>
          <cell r="D608" t="str">
            <v/>
          </cell>
          <cell r="E608">
            <v>601</v>
          </cell>
          <cell r="F608" t="str">
            <v>PC</v>
          </cell>
          <cell r="G608" t="str">
            <v>PC185</v>
          </cell>
          <cell r="H608">
            <v>43584</v>
          </cell>
          <cell r="I608" t="str">
            <v>Artemis</v>
          </cell>
          <cell r="J608" t="str">
            <v>Nguyễn Văn Trung</v>
          </cell>
          <cell r="K608" t="str">
            <v>TT tiền mua bút thử điện, vt  tòa Artemis</v>
          </cell>
          <cell r="L608" t="str">
            <v>TM</v>
          </cell>
          <cell r="M608">
            <v>200000</v>
          </cell>
          <cell r="N608">
            <v>200000</v>
          </cell>
          <cell r="S608" t="str">
            <v/>
          </cell>
          <cell r="W608" t="str">
            <v>Artemis</v>
          </cell>
          <cell r="X608">
            <v>4</v>
          </cell>
          <cell r="Y608" t="str">
            <v>Tiền mặt</v>
          </cell>
        </row>
        <row r="609">
          <cell r="B609">
            <v>384</v>
          </cell>
          <cell r="C609" t="str">
            <v/>
          </cell>
          <cell r="D609" t="str">
            <v/>
          </cell>
          <cell r="E609">
            <v>602</v>
          </cell>
          <cell r="F609" t="str">
            <v>PC</v>
          </cell>
          <cell r="G609" t="str">
            <v>PC186</v>
          </cell>
          <cell r="H609">
            <v>43584</v>
          </cell>
          <cell r="I609" t="str">
            <v>BQL36</v>
          </cell>
          <cell r="J609" t="str">
            <v>Nhâm Gia Quang</v>
          </cell>
          <cell r="K609" t="str">
            <v>TT tiền thuê xe chuyển tủ  sang Artemis</v>
          </cell>
          <cell r="L609" t="str">
            <v>TM</v>
          </cell>
          <cell r="M609">
            <v>200000</v>
          </cell>
          <cell r="N609">
            <v>200000</v>
          </cell>
          <cell r="S609" t="str">
            <v/>
          </cell>
          <cell r="W609" t="str">
            <v>CTY</v>
          </cell>
          <cell r="X609">
            <v>4</v>
          </cell>
          <cell r="Y609" t="str">
            <v>Tiền mặt</v>
          </cell>
        </row>
        <row r="610">
          <cell r="B610" t="str">
            <v/>
          </cell>
          <cell r="C610" t="str">
            <v/>
          </cell>
          <cell r="D610" t="str">
            <v/>
          </cell>
          <cell r="E610">
            <v>603</v>
          </cell>
          <cell r="F610" t="str">
            <v>PT</v>
          </cell>
          <cell r="G610" t="str">
            <v>PTNB193</v>
          </cell>
          <cell r="H610">
            <v>43577</v>
          </cell>
          <cell r="I610" t="str">
            <v>shop 11 T2</v>
          </cell>
          <cell r="J610" t="str">
            <v>Nguyễn Thị Thúy Ái</v>
          </cell>
          <cell r="K610" t="str">
            <v xml:space="preserve">Thu tiền phí gửi xe T4/2019+ thẻ từ </v>
          </cell>
          <cell r="L610" t="str">
            <v>NB</v>
          </cell>
          <cell r="M610">
            <v>90000</v>
          </cell>
          <cell r="O610">
            <v>50000</v>
          </cell>
          <cell r="Q610">
            <v>40000</v>
          </cell>
          <cell r="R610" t="str">
            <v>XMA</v>
          </cell>
          <cell r="S610" t="str">
            <v>Xe máy</v>
          </cell>
          <cell r="T610">
            <v>1</v>
          </cell>
          <cell r="U610" t="str">
            <v>A-0084</v>
          </cell>
          <cell r="V610" t="str">
            <v>29H1-92517</v>
          </cell>
          <cell r="W610" t="str">
            <v>CT36</v>
          </cell>
          <cell r="X610">
            <v>4</v>
          </cell>
          <cell r="Y610" t="str">
            <v>Nội bộ</v>
          </cell>
        </row>
        <row r="611">
          <cell r="B611" t="str">
            <v/>
          </cell>
          <cell r="C611" t="str">
            <v/>
          </cell>
          <cell r="D611" t="str">
            <v/>
          </cell>
          <cell r="E611">
            <v>604</v>
          </cell>
          <cell r="F611" t="str">
            <v>PT</v>
          </cell>
          <cell r="G611" t="str">
            <v>PTNB194</v>
          </cell>
          <cell r="H611">
            <v>43577</v>
          </cell>
          <cell r="I611">
            <v>2004</v>
          </cell>
          <cell r="J611" t="str">
            <v>Nguyễn Thanh Tùng</v>
          </cell>
          <cell r="K611" t="str">
            <v>Thu tiền  thẻ từ XM ( Miễn phí gửi xe)</v>
          </cell>
          <cell r="L611" t="str">
            <v>NB</v>
          </cell>
          <cell r="M611">
            <v>50000</v>
          </cell>
          <cell r="O611">
            <v>50000</v>
          </cell>
          <cell r="R611" t="str">
            <v>XMA</v>
          </cell>
          <cell r="S611" t="str">
            <v>Xe máy</v>
          </cell>
          <cell r="T611">
            <v>1</v>
          </cell>
          <cell r="U611" t="str">
            <v>a-0085</v>
          </cell>
          <cell r="V611" t="str">
            <v>26H6-3455</v>
          </cell>
          <cell r="W611" t="str">
            <v>CT36</v>
          </cell>
          <cell r="X611">
            <v>4</v>
          </cell>
          <cell r="Y611" t="str">
            <v>Nội bộ</v>
          </cell>
        </row>
        <row r="612">
          <cell r="B612" t="str">
            <v/>
          </cell>
          <cell r="C612" t="str">
            <v/>
          </cell>
          <cell r="D612" t="str">
            <v/>
          </cell>
          <cell r="E612">
            <v>605</v>
          </cell>
          <cell r="F612" t="str">
            <v>PT</v>
          </cell>
          <cell r="G612" t="str">
            <v>PTNB195</v>
          </cell>
          <cell r="H612">
            <v>43578</v>
          </cell>
          <cell r="I612">
            <v>2312</v>
          </cell>
          <cell r="J612" t="str">
            <v>Dương Thu Hương</v>
          </cell>
          <cell r="K612" t="str">
            <v>Thu tiền  thẻ từ  XM (làm lại thẻ)</v>
          </cell>
          <cell r="L612" t="str">
            <v>NB</v>
          </cell>
          <cell r="M612">
            <v>100000</v>
          </cell>
          <cell r="O612">
            <v>100000</v>
          </cell>
          <cell r="R612" t="str">
            <v>XMA</v>
          </cell>
          <cell r="S612" t="str">
            <v>Xe máy</v>
          </cell>
          <cell r="T612">
            <v>1</v>
          </cell>
          <cell r="U612" t="str">
            <v>A-0086</v>
          </cell>
          <cell r="V612" t="str">
            <v>28H9-7916</v>
          </cell>
          <cell r="W612" t="str">
            <v>CT36</v>
          </cell>
          <cell r="X612">
            <v>4</v>
          </cell>
          <cell r="Y612" t="str">
            <v>Nội bộ</v>
          </cell>
        </row>
        <row r="613">
          <cell r="B613" t="str">
            <v/>
          </cell>
          <cell r="C613" t="str">
            <v/>
          </cell>
          <cell r="D613" t="str">
            <v/>
          </cell>
          <cell r="E613">
            <v>606</v>
          </cell>
          <cell r="F613" t="str">
            <v>PT</v>
          </cell>
          <cell r="G613" t="str">
            <v>PTNB196</v>
          </cell>
          <cell r="H613">
            <v>43579</v>
          </cell>
          <cell r="I613" t="str">
            <v>ngoài</v>
          </cell>
          <cell r="J613" t="str">
            <v>Phạm Thị Trang</v>
          </cell>
          <cell r="K613" t="str">
            <v>Thu tiền phí gửi xe T4/2019+ T5/2019</v>
          </cell>
          <cell r="L613" t="str">
            <v>NB</v>
          </cell>
          <cell r="M613">
            <v>120000</v>
          </cell>
          <cell r="Q613">
            <v>120000</v>
          </cell>
          <cell r="R613" t="str">
            <v>XMA</v>
          </cell>
          <cell r="S613" t="str">
            <v>Xe máy</v>
          </cell>
          <cell r="W613" t="str">
            <v>CT36</v>
          </cell>
          <cell r="X613">
            <v>4</v>
          </cell>
          <cell r="Y613" t="str">
            <v>Nội bộ</v>
          </cell>
        </row>
        <row r="614">
          <cell r="B614" t="str">
            <v/>
          </cell>
          <cell r="C614">
            <v>58</v>
          </cell>
          <cell r="D614" t="str">
            <v>DC</v>
          </cell>
          <cell r="E614">
            <v>607</v>
          </cell>
          <cell r="F614" t="str">
            <v>PT</v>
          </cell>
          <cell r="G614" t="str">
            <v>PTNB197</v>
          </cell>
          <cell r="H614">
            <v>43579</v>
          </cell>
          <cell r="I614" t="str">
            <v>ngoài</v>
          </cell>
          <cell r="J614" t="str">
            <v>Phạm Thị Hồng Vân</v>
          </cell>
          <cell r="K614" t="str">
            <v>Thu tiền phí gửi xe T5/2019+ thẻ từ + ĐC</v>
          </cell>
          <cell r="L614" t="str">
            <v>NB</v>
          </cell>
          <cell r="M614">
            <v>230000</v>
          </cell>
          <cell r="O614">
            <v>50000</v>
          </cell>
          <cell r="P614">
            <v>100000</v>
          </cell>
          <cell r="Q614">
            <v>80000</v>
          </cell>
          <cell r="R614" t="str">
            <v>XMA</v>
          </cell>
          <cell r="S614" t="str">
            <v>Xe máy</v>
          </cell>
          <cell r="T614">
            <v>1</v>
          </cell>
          <cell r="U614" t="str">
            <v>a-0087</v>
          </cell>
          <cell r="V614" t="str">
            <v>14y1-15248</v>
          </cell>
          <cell r="W614" t="str">
            <v>CT36</v>
          </cell>
          <cell r="X614">
            <v>4</v>
          </cell>
          <cell r="Y614" t="str">
            <v>Nội bộ</v>
          </cell>
        </row>
        <row r="615">
          <cell r="B615" t="str">
            <v/>
          </cell>
          <cell r="C615">
            <v>59</v>
          </cell>
          <cell r="D615" t="str">
            <v>DC</v>
          </cell>
          <cell r="E615">
            <v>608</v>
          </cell>
          <cell r="F615" t="str">
            <v>PT</v>
          </cell>
          <cell r="G615" t="str">
            <v>PTNB198</v>
          </cell>
          <cell r="H615">
            <v>43579</v>
          </cell>
          <cell r="I615" t="str">
            <v>ngoài</v>
          </cell>
          <cell r="J615" t="str">
            <v>Nguyễn Thị Chang</v>
          </cell>
          <cell r="K615" t="str">
            <v>Thu tiền phí gửi xe T5/2019+ thẻ từ + ĐC</v>
          </cell>
          <cell r="L615" t="str">
            <v>NB</v>
          </cell>
          <cell r="M615">
            <v>230000</v>
          </cell>
          <cell r="O615">
            <v>50000</v>
          </cell>
          <cell r="P615">
            <v>100000</v>
          </cell>
          <cell r="Q615">
            <v>80000</v>
          </cell>
          <cell r="R615" t="str">
            <v>xdd</v>
          </cell>
          <cell r="S615" t="str">
            <v>Xe đạp điện</v>
          </cell>
          <cell r="T615">
            <v>1</v>
          </cell>
          <cell r="U615" t="str">
            <v>a-0088</v>
          </cell>
          <cell r="V615" t="str">
            <v>29md1-81086</v>
          </cell>
          <cell r="W615" t="str">
            <v>CT36</v>
          </cell>
          <cell r="X615">
            <v>4</v>
          </cell>
          <cell r="Y615" t="str">
            <v>Nội bộ</v>
          </cell>
        </row>
        <row r="616">
          <cell r="B616" t="str">
            <v/>
          </cell>
          <cell r="C616" t="str">
            <v/>
          </cell>
          <cell r="D616" t="str">
            <v/>
          </cell>
          <cell r="E616">
            <v>609</v>
          </cell>
          <cell r="F616" t="str">
            <v>PT</v>
          </cell>
          <cell r="G616" t="str">
            <v>PTNB199</v>
          </cell>
          <cell r="H616">
            <v>43581</v>
          </cell>
          <cell r="I616">
            <v>2407</v>
          </cell>
          <cell r="J616" t="str">
            <v>Nguyễn Thế Tuấn</v>
          </cell>
          <cell r="K616" t="str">
            <v>Thu tiền  thẻ từ XM</v>
          </cell>
          <cell r="L616" t="str">
            <v>NB</v>
          </cell>
          <cell r="M616">
            <v>100000</v>
          </cell>
          <cell r="O616">
            <v>100000</v>
          </cell>
          <cell r="R616" t="str">
            <v>XMA</v>
          </cell>
          <cell r="S616" t="str">
            <v>Xe máy</v>
          </cell>
          <cell r="T616">
            <v>2</v>
          </cell>
          <cell r="U616" t="str">
            <v>a-0090,a-0091</v>
          </cell>
          <cell r="V616" t="str">
            <v>36b6-41680,36b1-74593</v>
          </cell>
          <cell r="W616" t="str">
            <v>CT36</v>
          </cell>
          <cell r="X616">
            <v>4</v>
          </cell>
          <cell r="Y616" t="str">
            <v>Nội bộ</v>
          </cell>
        </row>
        <row r="617">
          <cell r="B617" t="str">
            <v/>
          </cell>
          <cell r="C617">
            <v>60</v>
          </cell>
          <cell r="D617" t="str">
            <v>DC</v>
          </cell>
          <cell r="E617">
            <v>610</v>
          </cell>
          <cell r="F617" t="str">
            <v>PT</v>
          </cell>
          <cell r="G617" t="str">
            <v>PTNB200</v>
          </cell>
          <cell r="H617">
            <v>43582</v>
          </cell>
          <cell r="I617">
            <v>2212</v>
          </cell>
          <cell r="J617" t="str">
            <v>Ankor</v>
          </cell>
          <cell r="K617" t="str">
            <v>Thu tiền phí gửi xe T5/2019+ thẻ từ + ĐC</v>
          </cell>
          <cell r="L617" t="str">
            <v>NB</v>
          </cell>
          <cell r="M617">
            <v>230000</v>
          </cell>
          <cell r="O617">
            <v>50000</v>
          </cell>
          <cell r="P617">
            <v>100000</v>
          </cell>
          <cell r="Q617">
            <v>80000</v>
          </cell>
          <cell r="R617" t="str">
            <v>XMA</v>
          </cell>
          <cell r="S617" t="str">
            <v>Xe máy</v>
          </cell>
          <cell r="T617">
            <v>1</v>
          </cell>
          <cell r="U617" t="str">
            <v>a-0092</v>
          </cell>
          <cell r="V617" t="str">
            <v>59a3-01792</v>
          </cell>
          <cell r="W617" t="str">
            <v>CT36</v>
          </cell>
          <cell r="X617">
            <v>4</v>
          </cell>
          <cell r="Y617" t="str">
            <v>Nội bộ</v>
          </cell>
        </row>
        <row r="618">
          <cell r="B618">
            <v>385</v>
          </cell>
          <cell r="C618" t="str">
            <v/>
          </cell>
          <cell r="D618" t="str">
            <v/>
          </cell>
          <cell r="E618">
            <v>611</v>
          </cell>
          <cell r="F618" t="str">
            <v>PT</v>
          </cell>
          <cell r="G618" t="str">
            <v>PT195</v>
          </cell>
          <cell r="H618">
            <v>43584</v>
          </cell>
          <cell r="I618" t="str">
            <v>BVHT</v>
          </cell>
          <cell r="J618" t="str">
            <v>BV Hà Thành</v>
          </cell>
          <cell r="K618" t="str">
            <v>Nộp tiền xe máy vãng lai  T4/2019 CT36A+CT36B</v>
          </cell>
          <cell r="L618" t="str">
            <v>TM</v>
          </cell>
          <cell r="M618">
            <v>10918000</v>
          </cell>
          <cell r="N618">
            <v>10918000</v>
          </cell>
          <cell r="S618" t="str">
            <v/>
          </cell>
          <cell r="W618" t="str">
            <v>CT36</v>
          </cell>
          <cell r="X618">
            <v>4</v>
          </cell>
          <cell r="Y618" t="str">
            <v>Tiền mặt</v>
          </cell>
        </row>
        <row r="619">
          <cell r="B619">
            <v>386</v>
          </cell>
          <cell r="C619" t="str">
            <v/>
          </cell>
          <cell r="D619" t="str">
            <v/>
          </cell>
          <cell r="E619">
            <v>612</v>
          </cell>
          <cell r="F619" t="str">
            <v>PT</v>
          </cell>
          <cell r="G619" t="str">
            <v>PT196</v>
          </cell>
          <cell r="H619">
            <v>43584</v>
          </cell>
          <cell r="I619" t="str">
            <v>BQL36</v>
          </cell>
          <cell r="J619" t="str">
            <v>Nhâm Gia Quang</v>
          </cell>
          <cell r="K619" t="str">
            <v>Nộp tiền xe ô tô tháng T4/2019 (1701+2406CT36A)</v>
          </cell>
          <cell r="L619" t="str">
            <v>TM</v>
          </cell>
          <cell r="M619">
            <v>1700000</v>
          </cell>
          <cell r="N619">
            <v>1700000</v>
          </cell>
          <cell r="S619" t="str">
            <v/>
          </cell>
          <cell r="W619" t="str">
            <v>CT36</v>
          </cell>
          <cell r="X619">
            <v>4</v>
          </cell>
          <cell r="Y619" t="str">
            <v>Tiền mặt</v>
          </cell>
        </row>
        <row r="620">
          <cell r="B620">
            <v>387</v>
          </cell>
          <cell r="C620" t="str">
            <v/>
          </cell>
          <cell r="D620" t="str">
            <v/>
          </cell>
          <cell r="E620">
            <v>613</v>
          </cell>
          <cell r="F620" t="str">
            <v>PT</v>
          </cell>
          <cell r="G620" t="str">
            <v>PT197</v>
          </cell>
          <cell r="H620">
            <v>43584</v>
          </cell>
          <cell r="I620" t="str">
            <v>BQL36</v>
          </cell>
          <cell r="J620" t="str">
            <v>Nhâm Gia Quang</v>
          </cell>
          <cell r="K620" t="str">
            <v>Nộp tiền phí DV T3/2019 CT36A</v>
          </cell>
          <cell r="L620" t="str">
            <v>TM</v>
          </cell>
          <cell r="M620">
            <v>1023499</v>
          </cell>
          <cell r="N620">
            <v>1023499</v>
          </cell>
          <cell r="S620" t="str">
            <v/>
          </cell>
          <cell r="W620" t="str">
            <v>CT36</v>
          </cell>
          <cell r="X620">
            <v>4</v>
          </cell>
          <cell r="Y620" t="str">
            <v>Tiền mặt</v>
          </cell>
        </row>
        <row r="621">
          <cell r="B621">
            <v>388</v>
          </cell>
          <cell r="C621" t="str">
            <v/>
          </cell>
          <cell r="D621" t="str">
            <v/>
          </cell>
          <cell r="E621">
            <v>614</v>
          </cell>
          <cell r="F621" t="str">
            <v>PC</v>
          </cell>
          <cell r="G621" t="str">
            <v>PC187</v>
          </cell>
          <cell r="H621">
            <v>43584</v>
          </cell>
          <cell r="I621" t="str">
            <v>BQL36</v>
          </cell>
          <cell r="J621" t="str">
            <v>Nhâm Gia Quang</v>
          </cell>
          <cell r="K621" t="str">
            <v>Chi tiền ăn T4/2019</v>
          </cell>
          <cell r="L621" t="str">
            <v>TM</v>
          </cell>
          <cell r="M621">
            <v>2000000</v>
          </cell>
          <cell r="N621">
            <v>2000000</v>
          </cell>
          <cell r="S621" t="str">
            <v/>
          </cell>
          <cell r="W621" t="str">
            <v>CTY</v>
          </cell>
          <cell r="X621">
            <v>4</v>
          </cell>
          <cell r="Y621" t="str">
            <v>Tiền mặt</v>
          </cell>
        </row>
        <row r="622">
          <cell r="B622">
            <v>389</v>
          </cell>
          <cell r="C622" t="str">
            <v/>
          </cell>
          <cell r="D622" t="str">
            <v/>
          </cell>
          <cell r="E622">
            <v>615</v>
          </cell>
          <cell r="F622" t="str">
            <v>PC</v>
          </cell>
          <cell r="G622" t="str">
            <v>PC188</v>
          </cell>
          <cell r="H622">
            <v>43584</v>
          </cell>
          <cell r="I622" t="str">
            <v>GSVS</v>
          </cell>
          <cell r="J622" t="str">
            <v>Nguyễn Thị Thủy</v>
          </cell>
          <cell r="K622" t="str">
            <v>TT tiền mua hóa chất SV sơn tòa Artemis</v>
          </cell>
          <cell r="L622" t="str">
            <v>TM</v>
          </cell>
          <cell r="M622">
            <v>231000</v>
          </cell>
          <cell r="N622">
            <v>231000</v>
          </cell>
          <cell r="S622" t="str">
            <v/>
          </cell>
          <cell r="W622" t="str">
            <v>Artemis</v>
          </cell>
          <cell r="X622">
            <v>4</v>
          </cell>
          <cell r="Y622" t="str">
            <v>Tiền mặt</v>
          </cell>
        </row>
        <row r="623">
          <cell r="B623">
            <v>390</v>
          </cell>
          <cell r="C623" t="str">
            <v/>
          </cell>
          <cell r="D623" t="str">
            <v/>
          </cell>
          <cell r="E623">
            <v>616</v>
          </cell>
          <cell r="F623" t="str">
            <v>PC</v>
          </cell>
          <cell r="G623" t="str">
            <v>PC189</v>
          </cell>
          <cell r="H623">
            <v>43584</v>
          </cell>
          <cell r="I623" t="str">
            <v>BQL36</v>
          </cell>
          <cell r="J623" t="str">
            <v>Nhâm Gia Quang</v>
          </cell>
          <cell r="K623" t="str">
            <v>Tạm ứng tiền ăn T5/2019</v>
          </cell>
          <cell r="L623" t="str">
            <v>TM</v>
          </cell>
          <cell r="M623">
            <v>3000000</v>
          </cell>
          <cell r="N623">
            <v>3000000</v>
          </cell>
          <cell r="S623" t="str">
            <v/>
          </cell>
          <cell r="W623" t="str">
            <v>CTY</v>
          </cell>
          <cell r="X623">
            <v>4</v>
          </cell>
          <cell r="Y623" t="str">
            <v>Tiền mặt</v>
          </cell>
        </row>
        <row r="624">
          <cell r="B624">
            <v>391</v>
          </cell>
          <cell r="C624" t="str">
            <v/>
          </cell>
          <cell r="D624" t="str">
            <v/>
          </cell>
          <cell r="E624">
            <v>617</v>
          </cell>
          <cell r="F624" t="str">
            <v>PC</v>
          </cell>
          <cell r="G624" t="str">
            <v>PC190</v>
          </cell>
          <cell r="H624">
            <v>43584</v>
          </cell>
          <cell r="I624" t="str">
            <v>BQL36</v>
          </cell>
          <cell r="J624" t="str">
            <v>Nghiêm Đình Hồng</v>
          </cell>
          <cell r="K624" t="str">
            <v>TT tiến sửa khóa, đánh chìa Tòa Artemis</v>
          </cell>
          <cell r="L624" t="str">
            <v>TM</v>
          </cell>
          <cell r="M624">
            <v>900000</v>
          </cell>
          <cell r="N624">
            <v>900000</v>
          </cell>
          <cell r="S624" t="str">
            <v/>
          </cell>
          <cell r="W624" t="str">
            <v>Artemis</v>
          </cell>
          <cell r="X624">
            <v>4</v>
          </cell>
          <cell r="Y624" t="str">
            <v>Tiền mặt</v>
          </cell>
        </row>
        <row r="625">
          <cell r="B625">
            <v>392</v>
          </cell>
          <cell r="C625" t="str">
            <v/>
          </cell>
          <cell r="D625" t="str">
            <v/>
          </cell>
          <cell r="E625">
            <v>618</v>
          </cell>
          <cell r="F625" t="str">
            <v>PC</v>
          </cell>
          <cell r="G625" t="str">
            <v>PC191</v>
          </cell>
          <cell r="H625">
            <v>43587</v>
          </cell>
          <cell r="I625" t="str">
            <v>BPVS</v>
          </cell>
          <cell r="J625" t="str">
            <v>Nguyễn Kim Loan</v>
          </cell>
          <cell r="K625" t="str">
            <v>TT tiền vệ sinh buổi tối CT36A+CT36B</v>
          </cell>
          <cell r="L625" t="str">
            <v>TM</v>
          </cell>
          <cell r="M625">
            <v>2000000</v>
          </cell>
          <cell r="N625">
            <v>2000000</v>
          </cell>
          <cell r="S625" t="str">
            <v/>
          </cell>
          <cell r="W625" t="str">
            <v>CT36</v>
          </cell>
          <cell r="X625">
            <v>5</v>
          </cell>
          <cell r="Y625" t="str">
            <v>Tiền mặt</v>
          </cell>
        </row>
        <row r="626">
          <cell r="B626">
            <v>393</v>
          </cell>
          <cell r="C626" t="str">
            <v/>
          </cell>
          <cell r="D626" t="str">
            <v/>
          </cell>
          <cell r="E626">
            <v>619</v>
          </cell>
          <cell r="F626" t="str">
            <v>PT</v>
          </cell>
          <cell r="G626" t="str">
            <v>PT198</v>
          </cell>
          <cell r="H626">
            <v>43588</v>
          </cell>
          <cell r="I626" t="str">
            <v>Artemis</v>
          </cell>
          <cell r="J626" t="str">
            <v>Nhâm Gia Thắng</v>
          </cell>
          <cell r="K626" t="str">
            <v>Nộp tiền DV T5/2019 Tòa Artemis</v>
          </cell>
          <cell r="L626" t="str">
            <v>TM</v>
          </cell>
          <cell r="M626">
            <v>15500000</v>
          </cell>
          <cell r="N626">
            <v>15500000</v>
          </cell>
          <cell r="S626" t="str">
            <v/>
          </cell>
          <cell r="W626" t="str">
            <v>Artemis</v>
          </cell>
          <cell r="X626">
            <v>5</v>
          </cell>
          <cell r="Y626" t="str">
            <v>Tiền mặt</v>
          </cell>
        </row>
        <row r="627">
          <cell r="B627">
            <v>394</v>
          </cell>
          <cell r="C627" t="str">
            <v/>
          </cell>
          <cell r="D627" t="str">
            <v/>
          </cell>
          <cell r="E627">
            <v>620</v>
          </cell>
          <cell r="F627" t="str">
            <v>PC</v>
          </cell>
          <cell r="G627" t="str">
            <v>PC192</v>
          </cell>
          <cell r="H627">
            <v>43588</v>
          </cell>
          <cell r="I627" t="str">
            <v>BQL36</v>
          </cell>
          <cell r="J627" t="str">
            <v>Nhâm Gia Quang</v>
          </cell>
          <cell r="K627" t="str">
            <v>Nộp tiền vào tài khoản Seabank</v>
          </cell>
          <cell r="L627" t="str">
            <v>TM</v>
          </cell>
          <cell r="M627">
            <v>35000000</v>
          </cell>
          <cell r="N627">
            <v>35000000</v>
          </cell>
          <cell r="S627" t="str">
            <v/>
          </cell>
          <cell r="W627" t="str">
            <v>Artemis</v>
          </cell>
          <cell r="X627">
            <v>5</v>
          </cell>
          <cell r="Y627" t="str">
            <v>Tiền mặt</v>
          </cell>
        </row>
        <row r="628">
          <cell r="B628" t="str">
            <v/>
          </cell>
          <cell r="C628">
            <v>61</v>
          </cell>
          <cell r="D628" t="str">
            <v>DC</v>
          </cell>
          <cell r="E628">
            <v>621</v>
          </cell>
          <cell r="F628" t="str">
            <v>PC</v>
          </cell>
          <cell r="G628" t="str">
            <v>PCNB26</v>
          </cell>
          <cell r="H628">
            <v>43588</v>
          </cell>
          <cell r="I628" t="str">
            <v>ngoài</v>
          </cell>
          <cell r="J628" t="str">
            <v>Ngô Mỹ Hoa</v>
          </cell>
          <cell r="K628" t="str">
            <v>TT tiền đặt cọc (A-0081-27B1-12369)</v>
          </cell>
          <cell r="L628" t="str">
            <v>NB</v>
          </cell>
          <cell r="M628">
            <v>100000</v>
          </cell>
          <cell r="P628">
            <v>100000</v>
          </cell>
          <cell r="S628" t="str">
            <v/>
          </cell>
          <cell r="U628" t="str">
            <v>A-0081</v>
          </cell>
          <cell r="V628" t="str">
            <v>27b1-12369</v>
          </cell>
          <cell r="W628" t="str">
            <v>CT36</v>
          </cell>
          <cell r="X628">
            <v>5</v>
          </cell>
          <cell r="Y628" t="str">
            <v>Nội bộ</v>
          </cell>
        </row>
        <row r="629">
          <cell r="B629">
            <v>395</v>
          </cell>
          <cell r="C629" t="str">
            <v/>
          </cell>
          <cell r="D629" t="str">
            <v/>
          </cell>
          <cell r="E629">
            <v>622</v>
          </cell>
          <cell r="F629" t="str">
            <v>PC</v>
          </cell>
          <cell r="G629" t="str">
            <v>PC193</v>
          </cell>
          <cell r="H629">
            <v>43588</v>
          </cell>
          <cell r="I629" t="str">
            <v>BQL36</v>
          </cell>
          <cell r="J629" t="str">
            <v>Lê Văn Toản</v>
          </cell>
          <cell r="K629" t="str">
            <v>Chi tiền phường  T5/19 ( Lê Văn Toản)</v>
          </cell>
          <cell r="L629" t="str">
            <v>TM</v>
          </cell>
          <cell r="M629">
            <v>10000000</v>
          </cell>
          <cell r="N629">
            <v>10000000</v>
          </cell>
          <cell r="S629" t="str">
            <v/>
          </cell>
          <cell r="W629" t="str">
            <v>CTY</v>
          </cell>
          <cell r="X629">
            <v>5</v>
          </cell>
          <cell r="Y629" t="str">
            <v>Tiền mặt</v>
          </cell>
        </row>
        <row r="630">
          <cell r="B630">
            <v>396</v>
          </cell>
          <cell r="C630" t="str">
            <v/>
          </cell>
          <cell r="D630" t="str">
            <v/>
          </cell>
          <cell r="E630">
            <v>623</v>
          </cell>
          <cell r="F630" t="str">
            <v>PC</v>
          </cell>
          <cell r="G630" t="str">
            <v>PC194</v>
          </cell>
          <cell r="H630">
            <v>43588</v>
          </cell>
          <cell r="I630" t="str">
            <v>BQL36</v>
          </cell>
          <cell r="J630" t="str">
            <v>Nhâm Gia Quang</v>
          </cell>
          <cell r="K630" t="str">
            <v>Chi tiền viếng đám ma (Anh Đính -CĐT)</v>
          </cell>
          <cell r="L630" t="str">
            <v>TM</v>
          </cell>
          <cell r="M630">
            <v>1000000</v>
          </cell>
          <cell r="N630">
            <v>1000000</v>
          </cell>
          <cell r="S630" t="str">
            <v/>
          </cell>
          <cell r="W630" t="str">
            <v>CTY</v>
          </cell>
          <cell r="X630">
            <v>5</v>
          </cell>
          <cell r="Y630" t="str">
            <v>Tiền mặt</v>
          </cell>
        </row>
        <row r="631">
          <cell r="B631">
            <v>397</v>
          </cell>
          <cell r="C631" t="str">
            <v/>
          </cell>
          <cell r="D631" t="str">
            <v/>
          </cell>
          <cell r="E631">
            <v>624</v>
          </cell>
          <cell r="F631" t="str">
            <v>PC</v>
          </cell>
          <cell r="G631" t="str">
            <v>PC195</v>
          </cell>
          <cell r="H631">
            <v>43588</v>
          </cell>
          <cell r="I631" t="str">
            <v>Artemis</v>
          </cell>
          <cell r="J631" t="str">
            <v>Phạm Việt Hồng</v>
          </cell>
          <cell r="K631" t="str">
            <v>TT tiền mua xăng lau sơn tòa Artemis</v>
          </cell>
          <cell r="L631" t="str">
            <v>TM</v>
          </cell>
          <cell r="M631">
            <v>50000</v>
          </cell>
          <cell r="N631">
            <v>50000</v>
          </cell>
          <cell r="S631" t="str">
            <v/>
          </cell>
          <cell r="W631" t="str">
            <v>Artemis</v>
          </cell>
          <cell r="X631">
            <v>5</v>
          </cell>
          <cell r="Y631" t="str">
            <v>Tiền mặt</v>
          </cell>
        </row>
        <row r="632">
          <cell r="B632">
            <v>398</v>
          </cell>
          <cell r="C632" t="str">
            <v/>
          </cell>
          <cell r="D632" t="str">
            <v/>
          </cell>
          <cell r="E632">
            <v>625</v>
          </cell>
          <cell r="F632" t="str">
            <v>PC</v>
          </cell>
          <cell r="G632" t="str">
            <v>PC196</v>
          </cell>
          <cell r="H632">
            <v>43588</v>
          </cell>
          <cell r="I632" t="str">
            <v>BQL36</v>
          </cell>
          <cell r="J632" t="str">
            <v>Nhâm Gia Quang</v>
          </cell>
          <cell r="K632" t="str">
            <v>TT tiền mua hộp mực, đổ mực, giấy ,ghim</v>
          </cell>
          <cell r="L632" t="str">
            <v>TM</v>
          </cell>
          <cell r="M632">
            <v>1036000</v>
          </cell>
          <cell r="N632">
            <v>1036000</v>
          </cell>
          <cell r="S632" t="str">
            <v/>
          </cell>
          <cell r="W632" t="str">
            <v>CT36</v>
          </cell>
          <cell r="X632">
            <v>5</v>
          </cell>
          <cell r="Y632" t="str">
            <v>Tiền mặt</v>
          </cell>
        </row>
        <row r="633">
          <cell r="B633" t="str">
            <v/>
          </cell>
          <cell r="C633">
            <v>62</v>
          </cell>
          <cell r="D633" t="str">
            <v>DC</v>
          </cell>
          <cell r="E633">
            <v>626</v>
          </cell>
          <cell r="F633" t="str">
            <v>PC</v>
          </cell>
          <cell r="G633" t="str">
            <v>PCNB27</v>
          </cell>
          <cell r="H633">
            <v>43588</v>
          </cell>
          <cell r="I633">
            <v>1204</v>
          </cell>
          <cell r="J633" t="str">
            <v>Lê Thu Hiền</v>
          </cell>
          <cell r="K633" t="str">
            <v>TT tiền đặt cọc TMA1013-29D1-87067</v>
          </cell>
          <cell r="L633" t="str">
            <v>NB</v>
          </cell>
          <cell r="M633">
            <v>100000</v>
          </cell>
          <cell r="P633">
            <v>100000</v>
          </cell>
          <cell r="S633" t="str">
            <v/>
          </cell>
          <cell r="U633" t="str">
            <v>TMA1013</v>
          </cell>
          <cell r="V633" t="str">
            <v>29D1-87067</v>
          </cell>
          <cell r="W633" t="str">
            <v>CT36</v>
          </cell>
          <cell r="X633">
            <v>5</v>
          </cell>
          <cell r="Y633" t="str">
            <v>Nội bộ</v>
          </cell>
        </row>
        <row r="634">
          <cell r="B634" t="str">
            <v/>
          </cell>
          <cell r="C634" t="str">
            <v/>
          </cell>
          <cell r="D634" t="str">
            <v/>
          </cell>
          <cell r="E634">
            <v>627</v>
          </cell>
          <cell r="F634" t="str">
            <v>PC</v>
          </cell>
          <cell r="G634" t="str">
            <v>PCNB28</v>
          </cell>
          <cell r="H634">
            <v>43588</v>
          </cell>
          <cell r="I634" t="str">
            <v>Maxtech</v>
          </cell>
          <cell r="J634" t="str">
            <v>Trần Tuấn Anh</v>
          </cell>
          <cell r="K634" t="str">
            <v>TT tiền thẻ từ xe máy tòa B, ô tô lượt CT36A+B, ô tô tháng CT36A+B</v>
          </cell>
          <cell r="L634" t="str">
            <v>NB</v>
          </cell>
          <cell r="M634">
            <v>2970000</v>
          </cell>
          <cell r="N634">
            <v>2970000</v>
          </cell>
          <cell r="S634" t="str">
            <v/>
          </cell>
          <cell r="W634" t="str">
            <v>CT36</v>
          </cell>
          <cell r="X634">
            <v>5</v>
          </cell>
          <cell r="Y634" t="str">
            <v>Nội bộ</v>
          </cell>
        </row>
        <row r="635">
          <cell r="B635">
            <v>399</v>
          </cell>
          <cell r="C635" t="str">
            <v/>
          </cell>
          <cell r="D635" t="str">
            <v/>
          </cell>
          <cell r="E635">
            <v>628</v>
          </cell>
          <cell r="F635" t="str">
            <v>PT</v>
          </cell>
          <cell r="G635" t="str">
            <v>PT199</v>
          </cell>
          <cell r="H635">
            <v>43590</v>
          </cell>
          <cell r="I635" t="str">
            <v>BQL36</v>
          </cell>
          <cell r="J635" t="str">
            <v>Nhâm Gia Quang</v>
          </cell>
          <cell r="K635" t="str">
            <v>Nộp tiền phí DV T4/2019  CT36A</v>
          </cell>
          <cell r="L635" t="str">
            <v>TM</v>
          </cell>
          <cell r="M635">
            <v>20000000</v>
          </cell>
          <cell r="N635">
            <v>20000000</v>
          </cell>
          <cell r="S635" t="str">
            <v/>
          </cell>
          <cell r="W635" t="str">
            <v>CT36</v>
          </cell>
          <cell r="X635">
            <v>5</v>
          </cell>
          <cell r="Y635" t="str">
            <v>Tiền mặt</v>
          </cell>
        </row>
        <row r="636">
          <cell r="B636">
            <v>400</v>
          </cell>
          <cell r="C636" t="str">
            <v/>
          </cell>
          <cell r="D636" t="str">
            <v/>
          </cell>
          <cell r="E636">
            <v>629</v>
          </cell>
          <cell r="F636" t="str">
            <v>PT</v>
          </cell>
          <cell r="G636" t="str">
            <v>PT200</v>
          </cell>
          <cell r="H636">
            <v>43590</v>
          </cell>
          <cell r="I636" t="str">
            <v>BQL36</v>
          </cell>
          <cell r="J636" t="str">
            <v>Nhâm Gia Quang</v>
          </cell>
          <cell r="K636" t="str">
            <v>Nộp tiền DV T5/2019 Tòa Artemis</v>
          </cell>
          <cell r="L636" t="str">
            <v>TM</v>
          </cell>
          <cell r="M636">
            <v>36825000</v>
          </cell>
          <cell r="N636">
            <v>36825000</v>
          </cell>
          <cell r="S636" t="str">
            <v/>
          </cell>
          <cell r="W636" t="str">
            <v>Artemis</v>
          </cell>
          <cell r="X636">
            <v>5</v>
          </cell>
          <cell r="Y636" t="str">
            <v>Tiền mặt</v>
          </cell>
        </row>
        <row r="637">
          <cell r="B637">
            <v>401</v>
          </cell>
          <cell r="C637" t="str">
            <v/>
          </cell>
          <cell r="D637" t="str">
            <v/>
          </cell>
          <cell r="E637">
            <v>630</v>
          </cell>
          <cell r="F637" t="str">
            <v>PT</v>
          </cell>
          <cell r="G637" t="str">
            <v>PT201</v>
          </cell>
          <cell r="H637">
            <v>43590</v>
          </cell>
          <cell r="I637" t="str">
            <v>BQL36</v>
          </cell>
          <cell r="J637" t="str">
            <v>Nhâm Gia Quang</v>
          </cell>
          <cell r="K637" t="str">
            <v>Nộp tiền truy thu DV T3+T4/2019 Căn hộ 2210 tòa Artemis</v>
          </cell>
          <cell r="L637" t="str">
            <v>TM</v>
          </cell>
          <cell r="M637">
            <v>1234294</v>
          </cell>
          <cell r="N637">
            <v>1234294</v>
          </cell>
          <cell r="S637" t="str">
            <v/>
          </cell>
          <cell r="W637" t="str">
            <v>Artemis</v>
          </cell>
          <cell r="X637">
            <v>5</v>
          </cell>
          <cell r="Y637" t="str">
            <v>Tiền mặt</v>
          </cell>
        </row>
        <row r="638">
          <cell r="B638">
            <v>402</v>
          </cell>
          <cell r="C638" t="str">
            <v/>
          </cell>
          <cell r="D638" t="str">
            <v/>
          </cell>
          <cell r="E638">
            <v>631</v>
          </cell>
          <cell r="F638" t="str">
            <v>PT</v>
          </cell>
          <cell r="G638" t="str">
            <v>PT202</v>
          </cell>
          <cell r="H638">
            <v>43590</v>
          </cell>
          <cell r="I638" t="str">
            <v>BQL36</v>
          </cell>
          <cell r="J638" t="str">
            <v>Nhâm Gia Quang</v>
          </cell>
          <cell r="K638" t="str">
            <v>Nộp tiền thu hộ ACC tiền điện T2+T3 căn 2210 Tòa Artemis</v>
          </cell>
          <cell r="L638" t="str">
            <v>TM</v>
          </cell>
          <cell r="M638">
            <v>1440706</v>
          </cell>
          <cell r="N638">
            <v>1440706</v>
          </cell>
          <cell r="S638" t="str">
            <v/>
          </cell>
          <cell r="W638" t="str">
            <v>Artemis</v>
          </cell>
          <cell r="X638">
            <v>5</v>
          </cell>
          <cell r="Y638" t="str">
            <v>Tiền mặt</v>
          </cell>
        </row>
        <row r="639">
          <cell r="B639">
            <v>403</v>
          </cell>
          <cell r="C639" t="str">
            <v/>
          </cell>
          <cell r="D639" t="str">
            <v/>
          </cell>
          <cell r="E639">
            <v>632</v>
          </cell>
          <cell r="F639" t="str">
            <v>PT</v>
          </cell>
          <cell r="G639" t="str">
            <v>PT203</v>
          </cell>
          <cell r="H639">
            <v>43590</v>
          </cell>
          <cell r="I639" t="str">
            <v>BQL36</v>
          </cell>
          <cell r="J639" t="str">
            <v>Nhâm Gia Quang</v>
          </cell>
          <cell r="K639" t="str">
            <v>Nộp tiền thẻ từ (căn 1104+2617) tòa Artemis</v>
          </cell>
          <cell r="L639" t="str">
            <v>TM</v>
          </cell>
          <cell r="M639">
            <v>200000</v>
          </cell>
          <cell r="N639">
            <v>200000</v>
          </cell>
          <cell r="S639" t="str">
            <v/>
          </cell>
          <cell r="W639" t="str">
            <v>Artemis</v>
          </cell>
          <cell r="X639">
            <v>5</v>
          </cell>
          <cell r="Y639" t="str">
            <v>Tiền mặt</v>
          </cell>
        </row>
        <row r="640">
          <cell r="B640">
            <v>404</v>
          </cell>
          <cell r="C640" t="str">
            <v/>
          </cell>
          <cell r="D640" t="str">
            <v/>
          </cell>
          <cell r="E640">
            <v>633</v>
          </cell>
          <cell r="F640" t="str">
            <v>PT</v>
          </cell>
          <cell r="G640" t="str">
            <v>PT204</v>
          </cell>
          <cell r="H640">
            <v>43590</v>
          </cell>
          <cell r="I640" t="str">
            <v>Artemis</v>
          </cell>
          <cell r="J640" t="str">
            <v>Nhâm Gia Quang</v>
          </cell>
          <cell r="K640" t="str">
            <v>Nộp tiền DV T5/2019 Tòa Artemis</v>
          </cell>
          <cell r="L640" t="str">
            <v>TM</v>
          </cell>
          <cell r="M640">
            <v>28000000</v>
          </cell>
          <cell r="N640">
            <v>28000000</v>
          </cell>
          <cell r="S640" t="str">
            <v/>
          </cell>
          <cell r="W640" t="str">
            <v>Artemis</v>
          </cell>
          <cell r="X640">
            <v>5</v>
          </cell>
          <cell r="Y640" t="str">
            <v>Tiền mặt</v>
          </cell>
        </row>
        <row r="641">
          <cell r="B641">
            <v>405</v>
          </cell>
          <cell r="C641" t="str">
            <v/>
          </cell>
          <cell r="D641" t="str">
            <v/>
          </cell>
          <cell r="E641">
            <v>634</v>
          </cell>
          <cell r="F641" t="str">
            <v>PC</v>
          </cell>
          <cell r="G641" t="str">
            <v>PC197</v>
          </cell>
          <cell r="H641">
            <v>43590</v>
          </cell>
          <cell r="I641" t="str">
            <v>BQL36</v>
          </cell>
          <cell r="J641" t="str">
            <v>Nhâm Gia Quang</v>
          </cell>
          <cell r="K641" t="str">
            <v>Nộp tiền vào TK BIDV</v>
          </cell>
          <cell r="L641" t="str">
            <v>TM</v>
          </cell>
          <cell r="M641">
            <v>130000000</v>
          </cell>
          <cell r="N641">
            <v>130000000</v>
          </cell>
          <cell r="S641" t="str">
            <v/>
          </cell>
          <cell r="W641" t="str">
            <v>Artemis</v>
          </cell>
          <cell r="X641">
            <v>5</v>
          </cell>
          <cell r="Y641" t="str">
            <v>Tiền mặt</v>
          </cell>
        </row>
        <row r="642">
          <cell r="B642">
            <v>406</v>
          </cell>
          <cell r="C642" t="str">
            <v/>
          </cell>
          <cell r="D642" t="str">
            <v/>
          </cell>
          <cell r="E642">
            <v>635</v>
          </cell>
          <cell r="F642" t="str">
            <v>PC</v>
          </cell>
          <cell r="G642" t="str">
            <v>PC198</v>
          </cell>
          <cell r="H642">
            <v>43590</v>
          </cell>
          <cell r="I642" t="str">
            <v>BQL36</v>
          </cell>
          <cell r="J642" t="str">
            <v>Nhâm Gia Quang</v>
          </cell>
          <cell r="K642" t="str">
            <v>Nộp tiền vào TK  NN và PTNT ( Lê Văn Toản Chuyển tiền)</v>
          </cell>
          <cell r="L642" t="str">
            <v>TM</v>
          </cell>
          <cell r="M642">
            <v>4022000</v>
          </cell>
          <cell r="N642">
            <v>4022000</v>
          </cell>
          <cell r="S642" t="str">
            <v/>
          </cell>
          <cell r="W642" t="str">
            <v>CTY</v>
          </cell>
          <cell r="X642">
            <v>5</v>
          </cell>
          <cell r="Y642" t="str">
            <v>Tiền mặt</v>
          </cell>
        </row>
        <row r="643">
          <cell r="B643">
            <v>407</v>
          </cell>
          <cell r="C643" t="str">
            <v/>
          </cell>
          <cell r="D643" t="str">
            <v/>
          </cell>
          <cell r="E643">
            <v>636</v>
          </cell>
          <cell r="F643" t="str">
            <v>PT</v>
          </cell>
          <cell r="G643" t="str">
            <v>PT205</v>
          </cell>
          <cell r="H643">
            <v>43591</v>
          </cell>
          <cell r="I643" t="str">
            <v>Artemis</v>
          </cell>
          <cell r="J643" t="str">
            <v>Nhâm Gia Quang</v>
          </cell>
          <cell r="K643" t="str">
            <v>Nộp tiền DV T5/2019 Tòa Artemis</v>
          </cell>
          <cell r="L643" t="str">
            <v>TM</v>
          </cell>
          <cell r="M643">
            <v>39000000</v>
          </cell>
          <cell r="N643">
            <v>39000000</v>
          </cell>
          <cell r="S643" t="str">
            <v/>
          </cell>
          <cell r="W643" t="str">
            <v>Artemis</v>
          </cell>
          <cell r="X643">
            <v>5</v>
          </cell>
          <cell r="Y643" t="str">
            <v>Tiền mặt</v>
          </cell>
        </row>
        <row r="644">
          <cell r="B644">
            <v>408</v>
          </cell>
          <cell r="C644" t="str">
            <v/>
          </cell>
          <cell r="D644" t="str">
            <v/>
          </cell>
          <cell r="E644">
            <v>637</v>
          </cell>
          <cell r="F644" t="str">
            <v>PT</v>
          </cell>
          <cell r="G644" t="str">
            <v>PT206</v>
          </cell>
          <cell r="H644">
            <v>43591</v>
          </cell>
          <cell r="I644" t="str">
            <v>BQL36</v>
          </cell>
          <cell r="J644" t="str">
            <v>Đỗ Thị Sim</v>
          </cell>
          <cell r="K644" t="str">
            <v>Nộp tiền phí DV T4/2019  CT36B</v>
          </cell>
          <cell r="L644" t="str">
            <v>TM</v>
          </cell>
          <cell r="M644">
            <v>20000000</v>
          </cell>
          <cell r="N644">
            <v>20000000</v>
          </cell>
          <cell r="S644" t="str">
            <v/>
          </cell>
          <cell r="W644" t="str">
            <v>CT36</v>
          </cell>
          <cell r="X644">
            <v>5</v>
          </cell>
          <cell r="Y644" t="str">
            <v>Tiền mặt</v>
          </cell>
        </row>
        <row r="645">
          <cell r="B645" t="str">
            <v/>
          </cell>
          <cell r="C645">
            <v>63</v>
          </cell>
          <cell r="D645" t="str">
            <v>DC</v>
          </cell>
          <cell r="E645">
            <v>638</v>
          </cell>
          <cell r="F645" t="str">
            <v>PC</v>
          </cell>
          <cell r="G645" t="str">
            <v>PCNB29</v>
          </cell>
          <cell r="H645">
            <v>43591</v>
          </cell>
          <cell r="I645" t="str">
            <v xml:space="preserve">NGOÀI </v>
          </cell>
          <cell r="J645" t="str">
            <v>Nguyễn Văn Hiếu</v>
          </cell>
          <cell r="K645" t="str">
            <v>TT tiền dặt cọc thẻ từ xe máy</v>
          </cell>
          <cell r="L645" t="str">
            <v>NB</v>
          </cell>
          <cell r="M645">
            <v>100000</v>
          </cell>
          <cell r="P645">
            <v>100000</v>
          </cell>
          <cell r="S645" t="str">
            <v/>
          </cell>
          <cell r="U645" t="str">
            <v>A-0036</v>
          </cell>
          <cell r="W645" t="str">
            <v>CT36</v>
          </cell>
          <cell r="X645">
            <v>5</v>
          </cell>
          <cell r="Y645" t="str">
            <v>Nội bộ</v>
          </cell>
        </row>
        <row r="646">
          <cell r="B646">
            <v>409</v>
          </cell>
          <cell r="C646" t="str">
            <v/>
          </cell>
          <cell r="D646" t="str">
            <v/>
          </cell>
          <cell r="E646">
            <v>639</v>
          </cell>
          <cell r="F646" t="str">
            <v>PC</v>
          </cell>
          <cell r="G646" t="str">
            <v>PC199</v>
          </cell>
          <cell r="H646">
            <v>43592</v>
          </cell>
          <cell r="I646" t="str">
            <v>BQL36</v>
          </cell>
          <cell r="J646" t="str">
            <v>Nhâm Gia Quang</v>
          </cell>
          <cell r="K646" t="str">
            <v>Nộp tiền vào TK BIDV</v>
          </cell>
          <cell r="L646" t="str">
            <v>TM</v>
          </cell>
          <cell r="M646">
            <v>75000000</v>
          </cell>
          <cell r="N646">
            <v>75000000</v>
          </cell>
          <cell r="S646" t="str">
            <v/>
          </cell>
          <cell r="W646" t="str">
            <v>Artemis</v>
          </cell>
          <cell r="X646">
            <v>5</v>
          </cell>
          <cell r="Y646" t="str">
            <v>Tiền mặt</v>
          </cell>
        </row>
        <row r="647">
          <cell r="B647">
            <v>410</v>
          </cell>
          <cell r="C647" t="str">
            <v/>
          </cell>
          <cell r="D647" t="str">
            <v/>
          </cell>
          <cell r="E647">
            <v>640</v>
          </cell>
          <cell r="F647" t="str">
            <v>PT</v>
          </cell>
          <cell r="G647" t="str">
            <v>PT207</v>
          </cell>
          <cell r="H647">
            <v>43592</v>
          </cell>
          <cell r="I647" t="str">
            <v>BQL36</v>
          </cell>
          <cell r="J647" t="str">
            <v>Nhâm Gia Quang</v>
          </cell>
          <cell r="K647" t="str">
            <v>Nộp tiền phí DV T4/2019  CT36A</v>
          </cell>
          <cell r="L647" t="str">
            <v>TM</v>
          </cell>
          <cell r="M647">
            <v>15000000</v>
          </cell>
          <cell r="N647">
            <v>15000000</v>
          </cell>
          <cell r="S647" t="str">
            <v/>
          </cell>
          <cell r="W647" t="str">
            <v>CT36</v>
          </cell>
          <cell r="X647">
            <v>5</v>
          </cell>
          <cell r="Y647" t="str">
            <v>Tiền mặt</v>
          </cell>
        </row>
        <row r="648">
          <cell r="B648">
            <v>411</v>
          </cell>
          <cell r="C648" t="str">
            <v/>
          </cell>
          <cell r="D648" t="str">
            <v/>
          </cell>
          <cell r="E648">
            <v>641</v>
          </cell>
          <cell r="F648" t="str">
            <v>PT</v>
          </cell>
          <cell r="G648" t="str">
            <v>PT208</v>
          </cell>
          <cell r="H648">
            <v>43592</v>
          </cell>
          <cell r="I648" t="str">
            <v>Artemis</v>
          </cell>
          <cell r="J648" t="str">
            <v>Nhâm Gia Quang</v>
          </cell>
          <cell r="K648" t="str">
            <v>Nộp tiền DV T5/2019 Tòa Artemis</v>
          </cell>
          <cell r="L648" t="str">
            <v>TM</v>
          </cell>
          <cell r="M648">
            <v>83000000</v>
          </cell>
          <cell r="N648">
            <v>83000000</v>
          </cell>
          <cell r="S648" t="str">
            <v/>
          </cell>
          <cell r="W648" t="str">
            <v>Artemis</v>
          </cell>
          <cell r="X648">
            <v>5</v>
          </cell>
          <cell r="Y648" t="str">
            <v>Tiền mặt</v>
          </cell>
        </row>
        <row r="649">
          <cell r="B649">
            <v>412</v>
          </cell>
          <cell r="C649" t="str">
            <v/>
          </cell>
          <cell r="D649" t="str">
            <v/>
          </cell>
          <cell r="E649">
            <v>642</v>
          </cell>
          <cell r="F649" t="str">
            <v>PT</v>
          </cell>
          <cell r="G649" t="str">
            <v>PT209</v>
          </cell>
          <cell r="H649">
            <v>43592</v>
          </cell>
          <cell r="I649" t="str">
            <v>BQL36</v>
          </cell>
          <cell r="J649" t="str">
            <v>Đỗ Thị Sim</v>
          </cell>
          <cell r="K649" t="str">
            <v>Nộp tiền phí DV T4/2019  CT36B</v>
          </cell>
          <cell r="L649" t="str">
            <v>TM</v>
          </cell>
          <cell r="M649">
            <v>30000000</v>
          </cell>
          <cell r="N649">
            <v>30000000</v>
          </cell>
          <cell r="S649" t="str">
            <v/>
          </cell>
          <cell r="W649" t="str">
            <v>CT36</v>
          </cell>
          <cell r="X649">
            <v>5</v>
          </cell>
          <cell r="Y649" t="str">
            <v>Tiền mặt</v>
          </cell>
        </row>
        <row r="650">
          <cell r="B650">
            <v>413</v>
          </cell>
          <cell r="C650" t="str">
            <v/>
          </cell>
          <cell r="D650" t="str">
            <v/>
          </cell>
          <cell r="E650">
            <v>643</v>
          </cell>
          <cell r="F650" t="str">
            <v>PC</v>
          </cell>
          <cell r="G650" t="str">
            <v>PC200</v>
          </cell>
          <cell r="H650">
            <v>43593</v>
          </cell>
          <cell r="I650" t="str">
            <v>BQL36</v>
          </cell>
          <cell r="J650" t="str">
            <v>Nhâm Gia Thắng</v>
          </cell>
          <cell r="K650" t="str">
            <v>Chi tiền mua sơn hầm  vạch tòa CT36A,B+ Biển cấm đỗ xe CT36B, Artemis</v>
          </cell>
          <cell r="L650" t="str">
            <v>TM</v>
          </cell>
          <cell r="M650">
            <v>1710000</v>
          </cell>
          <cell r="N650">
            <v>1710000</v>
          </cell>
          <cell r="S650" t="str">
            <v/>
          </cell>
          <cell r="W650" t="str">
            <v>CT36</v>
          </cell>
          <cell r="X650">
            <v>5</v>
          </cell>
          <cell r="Y650" t="str">
            <v>Tiền mặt</v>
          </cell>
        </row>
        <row r="651">
          <cell r="B651">
            <v>414</v>
          </cell>
          <cell r="C651" t="str">
            <v/>
          </cell>
          <cell r="D651" t="str">
            <v/>
          </cell>
          <cell r="E651">
            <v>644</v>
          </cell>
          <cell r="F651" t="str">
            <v>PC</v>
          </cell>
          <cell r="G651" t="str">
            <v>PC201</v>
          </cell>
          <cell r="H651">
            <v>43593</v>
          </cell>
          <cell r="I651" t="str">
            <v>BQL36</v>
          </cell>
          <cell r="J651" t="str">
            <v>Nhâm Gia Thắng</v>
          </cell>
          <cell r="K651" t="str">
            <v>Chi tiền điện lực Thanh Xuân</v>
          </cell>
          <cell r="L651" t="str">
            <v>TM</v>
          </cell>
          <cell r="M651">
            <v>1500000</v>
          </cell>
          <cell r="N651">
            <v>1500000</v>
          </cell>
          <cell r="S651" t="str">
            <v/>
          </cell>
          <cell r="W651" t="str">
            <v>Artemis</v>
          </cell>
          <cell r="X651">
            <v>5</v>
          </cell>
          <cell r="Y651" t="str">
            <v>Tiền mặt</v>
          </cell>
        </row>
        <row r="652">
          <cell r="B652">
            <v>415</v>
          </cell>
          <cell r="C652" t="str">
            <v/>
          </cell>
          <cell r="D652" t="str">
            <v/>
          </cell>
          <cell r="E652">
            <v>645</v>
          </cell>
          <cell r="F652" t="str">
            <v>PC</v>
          </cell>
          <cell r="G652" t="str">
            <v>PC202</v>
          </cell>
          <cell r="H652">
            <v>43593</v>
          </cell>
          <cell r="I652" t="str">
            <v>BQL36</v>
          </cell>
          <cell r="J652" t="str">
            <v>Nghiêm Đình Hồng</v>
          </cell>
          <cell r="K652" t="str">
            <v>Chi tiền mua vật tư làm hầm xe tòa CT36B</v>
          </cell>
          <cell r="L652" t="str">
            <v>TM</v>
          </cell>
          <cell r="M652">
            <v>274000</v>
          </cell>
          <cell r="N652">
            <v>274000</v>
          </cell>
          <cell r="S652" t="str">
            <v/>
          </cell>
          <cell r="W652" t="str">
            <v>CT36</v>
          </cell>
          <cell r="X652">
            <v>5</v>
          </cell>
          <cell r="Y652" t="str">
            <v>Tiền mặt</v>
          </cell>
        </row>
        <row r="653">
          <cell r="B653">
            <v>416</v>
          </cell>
          <cell r="C653" t="str">
            <v/>
          </cell>
          <cell r="D653" t="str">
            <v/>
          </cell>
          <cell r="E653">
            <v>646</v>
          </cell>
          <cell r="F653" t="str">
            <v>PC</v>
          </cell>
          <cell r="G653" t="str">
            <v>PC203</v>
          </cell>
          <cell r="H653">
            <v>43593</v>
          </cell>
          <cell r="I653" t="str">
            <v>BQL36</v>
          </cell>
          <cell r="J653" t="str">
            <v>Nhâm Gia Quang</v>
          </cell>
          <cell r="K653" t="str">
            <v>Nộp tiền vào TK Techcombank ( Lê Văn Toản)</v>
          </cell>
          <cell r="L653" t="str">
            <v>TM</v>
          </cell>
          <cell r="M653">
            <v>30023000</v>
          </cell>
          <cell r="N653">
            <v>30023000</v>
          </cell>
          <cell r="S653" t="str">
            <v/>
          </cell>
          <cell r="W653" t="str">
            <v>CTY</v>
          </cell>
          <cell r="X653">
            <v>5</v>
          </cell>
          <cell r="Y653" t="str">
            <v>Tiền mặt</v>
          </cell>
        </row>
        <row r="654">
          <cell r="B654">
            <v>417</v>
          </cell>
          <cell r="C654" t="str">
            <v/>
          </cell>
          <cell r="D654" t="str">
            <v/>
          </cell>
          <cell r="E654">
            <v>647</v>
          </cell>
          <cell r="F654" t="str">
            <v>PC</v>
          </cell>
          <cell r="G654" t="str">
            <v>PC204</v>
          </cell>
          <cell r="H654">
            <v>43593</v>
          </cell>
          <cell r="I654" t="str">
            <v>BQL36</v>
          </cell>
          <cell r="J654" t="str">
            <v>Nhâm Gia Quang</v>
          </cell>
          <cell r="K654" t="str">
            <v>TT tiền chi phí ngoại giao ( Nguyễn Thị Tuyết Nhung)</v>
          </cell>
          <cell r="L654" t="str">
            <v>TM</v>
          </cell>
          <cell r="M654">
            <v>23823000</v>
          </cell>
          <cell r="N654">
            <v>23823000</v>
          </cell>
          <cell r="S654" t="str">
            <v/>
          </cell>
          <cell r="W654" t="str">
            <v>CTY</v>
          </cell>
          <cell r="X654">
            <v>5</v>
          </cell>
          <cell r="Y654" t="str">
            <v>Tiền mặt</v>
          </cell>
        </row>
        <row r="655">
          <cell r="B655">
            <v>418</v>
          </cell>
          <cell r="C655" t="str">
            <v/>
          </cell>
          <cell r="D655" t="str">
            <v/>
          </cell>
          <cell r="E655">
            <v>648</v>
          </cell>
          <cell r="F655" t="str">
            <v>PT</v>
          </cell>
          <cell r="G655" t="str">
            <v>PT210</v>
          </cell>
          <cell r="H655">
            <v>43593</v>
          </cell>
          <cell r="I655" t="str">
            <v>Artemis</v>
          </cell>
          <cell r="J655" t="str">
            <v>Nhâm Gia Quang</v>
          </cell>
          <cell r="K655" t="str">
            <v>Nộp tiền DV T5/2019 Tòa Artemis</v>
          </cell>
          <cell r="L655" t="str">
            <v>TM</v>
          </cell>
          <cell r="M655">
            <v>65000000</v>
          </cell>
          <cell r="N655">
            <v>65000000</v>
          </cell>
          <cell r="S655" t="str">
            <v/>
          </cell>
          <cell r="W655" t="str">
            <v>Artemis</v>
          </cell>
          <cell r="X655">
            <v>5</v>
          </cell>
          <cell r="Y655" t="str">
            <v>Tiền mặt</v>
          </cell>
        </row>
        <row r="656">
          <cell r="B656">
            <v>419</v>
          </cell>
          <cell r="C656" t="str">
            <v/>
          </cell>
          <cell r="D656" t="str">
            <v/>
          </cell>
          <cell r="E656">
            <v>649</v>
          </cell>
          <cell r="F656" t="str">
            <v>PT</v>
          </cell>
          <cell r="G656" t="str">
            <v>PT211</v>
          </cell>
          <cell r="H656">
            <v>43593</v>
          </cell>
          <cell r="I656" t="str">
            <v>BQL36</v>
          </cell>
          <cell r="J656" t="str">
            <v>Nhâm Gia Quang</v>
          </cell>
          <cell r="K656" t="str">
            <v>Nộp tiền phí DV T4/2019  CT36A</v>
          </cell>
          <cell r="L656" t="str">
            <v>TM</v>
          </cell>
          <cell r="M656">
            <v>22000000</v>
          </cell>
          <cell r="N656">
            <v>22000000</v>
          </cell>
          <cell r="S656" t="str">
            <v/>
          </cell>
          <cell r="W656" t="str">
            <v>CT36</v>
          </cell>
          <cell r="X656">
            <v>5</v>
          </cell>
          <cell r="Y656" t="str">
            <v>Tiền mặt</v>
          </cell>
        </row>
        <row r="657">
          <cell r="B657">
            <v>420</v>
          </cell>
          <cell r="C657" t="str">
            <v/>
          </cell>
          <cell r="D657" t="str">
            <v/>
          </cell>
          <cell r="E657">
            <v>650</v>
          </cell>
          <cell r="F657" t="str">
            <v>PT</v>
          </cell>
          <cell r="G657" t="str">
            <v>PT212</v>
          </cell>
          <cell r="H657">
            <v>43594</v>
          </cell>
          <cell r="I657" t="str">
            <v>Artemis</v>
          </cell>
          <cell r="J657" t="str">
            <v>Nhâm Gia Quang</v>
          </cell>
          <cell r="K657" t="str">
            <v>Nộp tiền DV T5/2019 Tòa Artemis</v>
          </cell>
          <cell r="L657" t="str">
            <v>TM</v>
          </cell>
          <cell r="M657">
            <v>47000000</v>
          </cell>
          <cell r="N657">
            <v>47000000</v>
          </cell>
          <cell r="S657" t="str">
            <v/>
          </cell>
          <cell r="W657" t="str">
            <v>Artemis</v>
          </cell>
          <cell r="X657">
            <v>5</v>
          </cell>
          <cell r="Y657" t="str">
            <v>Tiền mặt</v>
          </cell>
        </row>
        <row r="658">
          <cell r="B658">
            <v>421</v>
          </cell>
          <cell r="C658" t="str">
            <v/>
          </cell>
          <cell r="D658" t="str">
            <v/>
          </cell>
          <cell r="E658">
            <v>651</v>
          </cell>
          <cell r="F658" t="str">
            <v>PT</v>
          </cell>
          <cell r="G658" t="str">
            <v>PT213</v>
          </cell>
          <cell r="H658">
            <v>43594</v>
          </cell>
          <cell r="I658" t="str">
            <v>BQL36</v>
          </cell>
          <cell r="J658" t="str">
            <v>Đỗ Thị Sim</v>
          </cell>
          <cell r="K658" t="str">
            <v>Nộp tiền phí DV T4/2019  CT36B</v>
          </cell>
          <cell r="L658" t="str">
            <v>TM</v>
          </cell>
          <cell r="M658">
            <v>23000000</v>
          </cell>
          <cell r="N658">
            <v>23000000</v>
          </cell>
          <cell r="S658" t="str">
            <v/>
          </cell>
          <cell r="W658" t="str">
            <v>CT36</v>
          </cell>
          <cell r="X658">
            <v>5</v>
          </cell>
          <cell r="Y658" t="str">
            <v>Tiền mặt</v>
          </cell>
        </row>
        <row r="659">
          <cell r="B659">
            <v>422</v>
          </cell>
          <cell r="C659" t="str">
            <v/>
          </cell>
          <cell r="D659" t="str">
            <v/>
          </cell>
          <cell r="E659">
            <v>652</v>
          </cell>
          <cell r="F659" t="str">
            <v>PC</v>
          </cell>
          <cell r="G659" t="str">
            <v>PC205</v>
          </cell>
          <cell r="H659">
            <v>43595</v>
          </cell>
          <cell r="I659" t="str">
            <v>BQL36</v>
          </cell>
          <cell r="J659" t="str">
            <v>Nhâm Gia Quang</v>
          </cell>
          <cell r="K659" t="str">
            <v>Nộp tiền vào TK BIDV</v>
          </cell>
          <cell r="L659" t="str">
            <v>TM</v>
          </cell>
          <cell r="M659">
            <v>180000000</v>
          </cell>
          <cell r="N659">
            <v>180000000</v>
          </cell>
          <cell r="S659" t="str">
            <v/>
          </cell>
          <cell r="W659" t="str">
            <v>CT36</v>
          </cell>
          <cell r="X659">
            <v>5</v>
          </cell>
          <cell r="Y659" t="str">
            <v>Tiền mặt</v>
          </cell>
        </row>
        <row r="660">
          <cell r="B660">
            <v>423</v>
          </cell>
          <cell r="C660" t="str">
            <v/>
          </cell>
          <cell r="D660" t="str">
            <v/>
          </cell>
          <cell r="E660">
            <v>653</v>
          </cell>
          <cell r="F660" t="str">
            <v>PC</v>
          </cell>
          <cell r="G660" t="str">
            <v>PC206</v>
          </cell>
          <cell r="H660">
            <v>43595</v>
          </cell>
          <cell r="I660" t="str">
            <v>BQL36</v>
          </cell>
          <cell r="J660" t="str">
            <v>Nhâm Gia Quang</v>
          </cell>
          <cell r="K660" t="str">
            <v>TT tiền vé máy bay -MDH2912478</v>
          </cell>
          <cell r="L660" t="str">
            <v>TM</v>
          </cell>
          <cell r="M660">
            <v>3041000</v>
          </cell>
          <cell r="N660">
            <v>3041000</v>
          </cell>
          <cell r="S660" t="str">
            <v/>
          </cell>
          <cell r="W660" t="str">
            <v>CTY</v>
          </cell>
          <cell r="X660">
            <v>5</v>
          </cell>
          <cell r="Y660" t="str">
            <v>Tiền mặt</v>
          </cell>
        </row>
        <row r="661">
          <cell r="B661">
            <v>424</v>
          </cell>
          <cell r="C661" t="str">
            <v/>
          </cell>
          <cell r="D661" t="str">
            <v/>
          </cell>
          <cell r="E661">
            <v>654</v>
          </cell>
          <cell r="F661" t="str">
            <v>PT</v>
          </cell>
          <cell r="G661" t="str">
            <v>PT214</v>
          </cell>
          <cell r="H661">
            <v>43596</v>
          </cell>
          <cell r="I661" t="str">
            <v>Artemis</v>
          </cell>
          <cell r="J661" t="str">
            <v>Nhâm Gia Quang</v>
          </cell>
          <cell r="K661" t="str">
            <v>Nộp tiền DV T5/2019 Tòa Artemis</v>
          </cell>
          <cell r="L661" t="str">
            <v>TM</v>
          </cell>
          <cell r="M661">
            <v>37000000</v>
          </cell>
          <cell r="N661">
            <v>37000000</v>
          </cell>
          <cell r="S661" t="str">
            <v/>
          </cell>
          <cell r="W661" t="str">
            <v>Artemis</v>
          </cell>
          <cell r="X661">
            <v>5</v>
          </cell>
          <cell r="Y661" t="str">
            <v>Tiền mặt</v>
          </cell>
        </row>
        <row r="662">
          <cell r="B662">
            <v>425</v>
          </cell>
          <cell r="C662" t="str">
            <v/>
          </cell>
          <cell r="D662" t="str">
            <v/>
          </cell>
          <cell r="E662">
            <v>655</v>
          </cell>
          <cell r="F662" t="str">
            <v>PC</v>
          </cell>
          <cell r="G662" t="str">
            <v>PC207</v>
          </cell>
          <cell r="H662">
            <v>43596</v>
          </cell>
          <cell r="I662" t="str">
            <v>BQL36</v>
          </cell>
          <cell r="J662" t="str">
            <v>Nhâm Gia Quang</v>
          </cell>
          <cell r="K662" t="str">
            <v>TT tiền nước uống T4/2019</v>
          </cell>
          <cell r="L662" t="str">
            <v>TM</v>
          </cell>
          <cell r="M662">
            <v>140000</v>
          </cell>
          <cell r="N662">
            <v>140000</v>
          </cell>
          <cell r="S662" t="str">
            <v/>
          </cell>
          <cell r="W662" t="str">
            <v>CTY</v>
          </cell>
          <cell r="X662">
            <v>5</v>
          </cell>
          <cell r="Y662" t="str">
            <v>Tiền mặt</v>
          </cell>
        </row>
        <row r="663">
          <cell r="B663">
            <v>426</v>
          </cell>
          <cell r="C663" t="str">
            <v/>
          </cell>
          <cell r="D663" t="str">
            <v/>
          </cell>
          <cell r="E663">
            <v>656</v>
          </cell>
          <cell r="F663" t="str">
            <v>PT</v>
          </cell>
          <cell r="G663" t="str">
            <v>PT215</v>
          </cell>
          <cell r="H663">
            <v>43596</v>
          </cell>
          <cell r="I663" t="str">
            <v>A2X2</v>
          </cell>
          <cell r="J663" t="str">
            <v xml:space="preserve">Nguyễn Thị Hà </v>
          </cell>
          <cell r="K663" t="str">
            <v>Nộp tiền Vệ sinh thông cống A2X2</v>
          </cell>
          <cell r="L663" t="str">
            <v>TM</v>
          </cell>
          <cell r="M663">
            <v>7480000</v>
          </cell>
          <cell r="N663">
            <v>7480000</v>
          </cell>
          <cell r="S663" t="str">
            <v/>
          </cell>
          <cell r="W663" t="str">
            <v>A2X2</v>
          </cell>
          <cell r="X663">
            <v>5</v>
          </cell>
          <cell r="Y663" t="str">
            <v>Tiền mặt</v>
          </cell>
        </row>
        <row r="664">
          <cell r="B664">
            <v>427</v>
          </cell>
          <cell r="C664" t="str">
            <v/>
          </cell>
          <cell r="D664" t="str">
            <v/>
          </cell>
          <cell r="E664">
            <v>657</v>
          </cell>
          <cell r="F664" t="str">
            <v>PT</v>
          </cell>
          <cell r="G664" t="str">
            <v>PT216</v>
          </cell>
          <cell r="H664">
            <v>43596</v>
          </cell>
          <cell r="I664" t="str">
            <v>A2X2</v>
          </cell>
          <cell r="J664" t="str">
            <v xml:space="preserve">Nguyễn Thị Hà </v>
          </cell>
          <cell r="K664" t="str">
            <v>Nộp tiền truy thu phí DV T4/2019 Tòa A2X2</v>
          </cell>
          <cell r="L664" t="str">
            <v>TM</v>
          </cell>
          <cell r="M664">
            <v>835000</v>
          </cell>
          <cell r="N664">
            <v>835000</v>
          </cell>
          <cell r="S664" t="str">
            <v/>
          </cell>
          <cell r="W664" t="str">
            <v>A2X2</v>
          </cell>
          <cell r="X664">
            <v>5</v>
          </cell>
          <cell r="Y664" t="str">
            <v>Tiền mặt</v>
          </cell>
        </row>
        <row r="665">
          <cell r="B665">
            <v>428</v>
          </cell>
          <cell r="C665" t="str">
            <v/>
          </cell>
          <cell r="D665" t="str">
            <v/>
          </cell>
          <cell r="E665">
            <v>658</v>
          </cell>
          <cell r="F665" t="str">
            <v>PT</v>
          </cell>
          <cell r="G665" t="str">
            <v>PT217</v>
          </cell>
          <cell r="H665">
            <v>43596</v>
          </cell>
          <cell r="I665" t="str">
            <v>A2X2</v>
          </cell>
          <cell r="J665" t="str">
            <v xml:space="preserve">Nguyễn Thị Hà </v>
          </cell>
          <cell r="K665" t="str">
            <v>Nộp tiền DV T5/2019 Tòa A2X2</v>
          </cell>
          <cell r="L665" t="str">
            <v>TM</v>
          </cell>
          <cell r="M665">
            <v>6708000</v>
          </cell>
          <cell r="N665">
            <v>6708000</v>
          </cell>
          <cell r="S665" t="str">
            <v/>
          </cell>
          <cell r="W665" t="str">
            <v>A2X2</v>
          </cell>
          <cell r="X665">
            <v>5</v>
          </cell>
          <cell r="Y665" t="str">
            <v>Tiền mặt</v>
          </cell>
        </row>
        <row r="666">
          <cell r="B666">
            <v>429</v>
          </cell>
          <cell r="C666" t="str">
            <v/>
          </cell>
          <cell r="D666" t="str">
            <v/>
          </cell>
          <cell r="E666">
            <v>659</v>
          </cell>
          <cell r="F666" t="str">
            <v>PT</v>
          </cell>
          <cell r="G666" t="str">
            <v>PT218</v>
          </cell>
          <cell r="H666">
            <v>43596</v>
          </cell>
          <cell r="I666" t="str">
            <v>Công ty Minh Phuc</v>
          </cell>
          <cell r="J666" t="str">
            <v>Trần Văn Hoàn</v>
          </cell>
          <cell r="K666" t="str">
            <v>TT tiền Công ty Tân Phong chuyển sai nội dung TT cho công ty Minh Phúc</v>
          </cell>
          <cell r="L666" t="str">
            <v>TM</v>
          </cell>
          <cell r="M666">
            <v>50000000</v>
          </cell>
          <cell r="N666">
            <v>50000000</v>
          </cell>
          <cell r="S666" t="str">
            <v/>
          </cell>
          <cell r="W666" t="str">
            <v>CT36</v>
          </cell>
          <cell r="X666">
            <v>5</v>
          </cell>
          <cell r="Y666" t="str">
            <v>Tiền mặt</v>
          </cell>
        </row>
        <row r="667">
          <cell r="B667">
            <v>430</v>
          </cell>
          <cell r="C667" t="str">
            <v/>
          </cell>
          <cell r="D667" t="str">
            <v/>
          </cell>
          <cell r="E667">
            <v>660</v>
          </cell>
          <cell r="F667" t="str">
            <v>PT</v>
          </cell>
          <cell r="G667" t="str">
            <v>PT219</v>
          </cell>
          <cell r="H667">
            <v>43598</v>
          </cell>
          <cell r="I667" t="str">
            <v>BQL36</v>
          </cell>
          <cell r="J667" t="str">
            <v>Đỗ Thị Sim</v>
          </cell>
          <cell r="K667" t="str">
            <v>Nộp tiền phí DV T4/2019  CT36B</v>
          </cell>
          <cell r="L667" t="str">
            <v>TM</v>
          </cell>
          <cell r="M667">
            <v>19000000</v>
          </cell>
          <cell r="N667">
            <v>19000000</v>
          </cell>
          <cell r="S667" t="str">
            <v/>
          </cell>
          <cell r="W667" t="str">
            <v>CT36</v>
          </cell>
          <cell r="X667">
            <v>5</v>
          </cell>
          <cell r="Y667" t="str">
            <v>Tiền mặt</v>
          </cell>
        </row>
        <row r="668">
          <cell r="B668">
            <v>431</v>
          </cell>
          <cell r="C668" t="str">
            <v/>
          </cell>
          <cell r="D668" t="str">
            <v/>
          </cell>
          <cell r="E668">
            <v>661</v>
          </cell>
          <cell r="F668" t="str">
            <v>PC</v>
          </cell>
          <cell r="G668" t="str">
            <v>PC208</v>
          </cell>
          <cell r="H668">
            <v>43598</v>
          </cell>
          <cell r="I668" t="str">
            <v>BQL36</v>
          </cell>
          <cell r="J668" t="str">
            <v>Lê Văn Toản</v>
          </cell>
          <cell r="K668" t="str">
            <v>Chi tiền ngoại giao tòa Smill - Đại Kim</v>
          </cell>
          <cell r="L668" t="str">
            <v>TM</v>
          </cell>
          <cell r="M668">
            <v>28500000</v>
          </cell>
          <cell r="N668">
            <v>28500000</v>
          </cell>
          <cell r="S668" t="str">
            <v/>
          </cell>
          <cell r="W668" t="str">
            <v>CTY</v>
          </cell>
          <cell r="X668">
            <v>5</v>
          </cell>
          <cell r="Y668" t="str">
            <v>Tiền mặt</v>
          </cell>
        </row>
        <row r="669">
          <cell r="B669">
            <v>432</v>
          </cell>
          <cell r="C669" t="str">
            <v/>
          </cell>
          <cell r="D669" t="str">
            <v/>
          </cell>
          <cell r="E669">
            <v>662</v>
          </cell>
          <cell r="F669" t="str">
            <v>PC</v>
          </cell>
          <cell r="G669" t="str">
            <v>PC209</v>
          </cell>
          <cell r="H669">
            <v>43598</v>
          </cell>
          <cell r="I669" t="str">
            <v>BQL36</v>
          </cell>
          <cell r="J669" t="str">
            <v>Nguyễn Thị Tuyết Nhung</v>
          </cell>
          <cell r="K669" t="str">
            <v>Chi tiền mua VP, ĐT, Thảm , Ngoại giao</v>
          </cell>
          <cell r="L669" t="str">
            <v>TM</v>
          </cell>
          <cell r="M669">
            <v>6350000</v>
          </cell>
          <cell r="N669">
            <v>6350000</v>
          </cell>
          <cell r="S669" t="str">
            <v/>
          </cell>
          <cell r="W669" t="str">
            <v>CTY</v>
          </cell>
          <cell r="X669">
            <v>5</v>
          </cell>
          <cell r="Y669" t="str">
            <v>Tiền mặt</v>
          </cell>
        </row>
        <row r="670">
          <cell r="B670">
            <v>433</v>
          </cell>
          <cell r="C670" t="str">
            <v/>
          </cell>
          <cell r="D670" t="str">
            <v/>
          </cell>
          <cell r="E670">
            <v>663</v>
          </cell>
          <cell r="F670" t="str">
            <v>PC</v>
          </cell>
          <cell r="G670" t="str">
            <v>PC210</v>
          </cell>
          <cell r="H670">
            <v>43598</v>
          </cell>
          <cell r="I670" t="str">
            <v>BQL36</v>
          </cell>
          <cell r="J670" t="str">
            <v>Nhâm Gia Thắng</v>
          </cell>
          <cell r="K670" t="str">
            <v>TT tiền mua gian dáo, máy nén khí Artemis</v>
          </cell>
          <cell r="L670" t="str">
            <v>TM</v>
          </cell>
          <cell r="M670">
            <v>4680000</v>
          </cell>
          <cell r="N670">
            <v>4680000</v>
          </cell>
          <cell r="S670" t="str">
            <v/>
          </cell>
          <cell r="W670" t="str">
            <v>Artemis</v>
          </cell>
          <cell r="X670">
            <v>5</v>
          </cell>
          <cell r="Y670" t="str">
            <v>Tiền mặt</v>
          </cell>
        </row>
        <row r="671">
          <cell r="B671">
            <v>434</v>
          </cell>
          <cell r="C671" t="str">
            <v/>
          </cell>
          <cell r="D671" t="str">
            <v/>
          </cell>
          <cell r="E671">
            <v>664</v>
          </cell>
          <cell r="F671" t="str">
            <v>PT</v>
          </cell>
          <cell r="G671" t="str">
            <v>PT220</v>
          </cell>
          <cell r="H671">
            <v>43598</v>
          </cell>
          <cell r="I671" t="str">
            <v>Artemis</v>
          </cell>
          <cell r="J671" t="str">
            <v>Nhâm Gia Quang</v>
          </cell>
          <cell r="K671" t="str">
            <v>Nộp tiền DV T5/2019 Tòa Artemis</v>
          </cell>
          <cell r="L671" t="str">
            <v>TM</v>
          </cell>
          <cell r="M671">
            <v>9500000</v>
          </cell>
          <cell r="N671">
            <v>9500000</v>
          </cell>
          <cell r="S671" t="str">
            <v/>
          </cell>
          <cell r="W671" t="str">
            <v>Artemis</v>
          </cell>
          <cell r="X671">
            <v>5</v>
          </cell>
          <cell r="Y671" t="str">
            <v>Tiền mặt</v>
          </cell>
        </row>
        <row r="672">
          <cell r="B672">
            <v>435</v>
          </cell>
          <cell r="C672" t="str">
            <v/>
          </cell>
          <cell r="D672" t="str">
            <v/>
          </cell>
          <cell r="E672">
            <v>665</v>
          </cell>
          <cell r="F672" t="str">
            <v>PT</v>
          </cell>
          <cell r="G672" t="str">
            <v>PT221</v>
          </cell>
          <cell r="H672">
            <v>43598</v>
          </cell>
          <cell r="I672" t="str">
            <v>Artemis</v>
          </cell>
          <cell r="J672" t="str">
            <v>Nhâm Gia Quang</v>
          </cell>
          <cell r="K672" t="str">
            <v>Nộp tiền DV T5/2019 Tòa Artemis</v>
          </cell>
          <cell r="L672" t="str">
            <v>TM</v>
          </cell>
          <cell r="M672">
            <v>14000000</v>
          </cell>
          <cell r="N672">
            <v>14000000</v>
          </cell>
          <cell r="S672" t="str">
            <v/>
          </cell>
          <cell r="W672" t="str">
            <v>Artemis</v>
          </cell>
          <cell r="X672">
            <v>5</v>
          </cell>
          <cell r="Y672" t="str">
            <v>Tiền mặt</v>
          </cell>
        </row>
        <row r="673">
          <cell r="B673">
            <v>436</v>
          </cell>
          <cell r="C673" t="str">
            <v/>
          </cell>
          <cell r="D673" t="str">
            <v/>
          </cell>
          <cell r="E673">
            <v>666</v>
          </cell>
          <cell r="F673" t="str">
            <v>PT</v>
          </cell>
          <cell r="G673" t="str">
            <v>PT222</v>
          </cell>
          <cell r="H673">
            <v>43598</v>
          </cell>
          <cell r="I673" t="str">
            <v>Artemis</v>
          </cell>
          <cell r="J673" t="str">
            <v>Nhâm Gia Quang</v>
          </cell>
          <cell r="K673" t="str">
            <v>Nộp tiền DV T5/2019 Tòa Artemis</v>
          </cell>
          <cell r="L673" t="str">
            <v>TM</v>
          </cell>
          <cell r="M673">
            <v>27000000</v>
          </cell>
          <cell r="N673">
            <v>27000000</v>
          </cell>
          <cell r="S673" t="str">
            <v/>
          </cell>
          <cell r="W673" t="str">
            <v>Artemis</v>
          </cell>
          <cell r="X673">
            <v>5</v>
          </cell>
          <cell r="Y673" t="str">
            <v>Tiền mặt</v>
          </cell>
        </row>
        <row r="674">
          <cell r="B674">
            <v>437</v>
          </cell>
          <cell r="C674" t="str">
            <v/>
          </cell>
          <cell r="D674" t="str">
            <v/>
          </cell>
          <cell r="E674">
            <v>667</v>
          </cell>
          <cell r="F674" t="str">
            <v>PT</v>
          </cell>
          <cell r="G674" t="str">
            <v>PT223</v>
          </cell>
          <cell r="H674">
            <v>43599</v>
          </cell>
          <cell r="I674" t="str">
            <v>BQL36</v>
          </cell>
          <cell r="J674" t="str">
            <v>Đỗ Thị Sim</v>
          </cell>
          <cell r="K674" t="str">
            <v>Nộp tiền phí DV T4/2019  CT36B</v>
          </cell>
          <cell r="L674" t="str">
            <v>TM</v>
          </cell>
          <cell r="M674">
            <v>10000000</v>
          </cell>
          <cell r="N674">
            <v>10000000</v>
          </cell>
          <cell r="S674" t="str">
            <v/>
          </cell>
          <cell r="W674" t="str">
            <v>CT36</v>
          </cell>
          <cell r="X674">
            <v>5</v>
          </cell>
          <cell r="Y674" t="str">
            <v>Tiền mặt</v>
          </cell>
        </row>
        <row r="675">
          <cell r="B675">
            <v>438</v>
          </cell>
          <cell r="C675" t="str">
            <v/>
          </cell>
          <cell r="D675" t="str">
            <v/>
          </cell>
          <cell r="E675">
            <v>668</v>
          </cell>
          <cell r="F675" t="str">
            <v>PC</v>
          </cell>
          <cell r="G675" t="str">
            <v>PC211</v>
          </cell>
          <cell r="H675">
            <v>43599</v>
          </cell>
          <cell r="I675" t="str">
            <v>BQTCT36B</v>
          </cell>
          <cell r="J675" t="str">
            <v>Vũ Thị Xuân</v>
          </cell>
          <cell r="K675" t="str">
            <v>Chi tiền hỗ trợ thù lao BQT  T05/2019 CT36B</v>
          </cell>
          <cell r="L675" t="str">
            <v>TM</v>
          </cell>
          <cell r="M675">
            <v>8000000</v>
          </cell>
          <cell r="N675">
            <v>8000000</v>
          </cell>
          <cell r="S675" t="str">
            <v/>
          </cell>
          <cell r="W675" t="str">
            <v>CT36</v>
          </cell>
          <cell r="X675">
            <v>5</v>
          </cell>
          <cell r="Y675" t="str">
            <v>Tiền mặt</v>
          </cell>
        </row>
        <row r="676">
          <cell r="B676">
            <v>439</v>
          </cell>
          <cell r="C676" t="str">
            <v/>
          </cell>
          <cell r="D676" t="str">
            <v/>
          </cell>
          <cell r="E676">
            <v>669</v>
          </cell>
          <cell r="F676" t="str">
            <v>PC</v>
          </cell>
          <cell r="G676" t="str">
            <v>PC212</v>
          </cell>
          <cell r="H676">
            <v>43599</v>
          </cell>
          <cell r="I676" t="str">
            <v>BQL36</v>
          </cell>
          <cell r="J676" t="str">
            <v>Nhâm Gia Quang</v>
          </cell>
          <cell r="K676" t="str">
            <v>TT tiền lương T4/2019 CT36</v>
          </cell>
          <cell r="L676" t="str">
            <v>TM</v>
          </cell>
          <cell r="M676">
            <v>81600000</v>
          </cell>
          <cell r="N676">
            <v>81600000</v>
          </cell>
          <cell r="S676" t="str">
            <v/>
          </cell>
          <cell r="W676" t="str">
            <v>CTY</v>
          </cell>
          <cell r="X676">
            <v>5</v>
          </cell>
          <cell r="Y676" t="str">
            <v>Tiền mặt</v>
          </cell>
        </row>
        <row r="677">
          <cell r="B677">
            <v>440</v>
          </cell>
          <cell r="C677" t="str">
            <v/>
          </cell>
          <cell r="D677" t="str">
            <v/>
          </cell>
          <cell r="E677">
            <v>670</v>
          </cell>
          <cell r="F677" t="str">
            <v>PC</v>
          </cell>
          <cell r="G677" t="str">
            <v>PC213</v>
          </cell>
          <cell r="H677">
            <v>43599</v>
          </cell>
          <cell r="I677" t="str">
            <v>BQL36</v>
          </cell>
          <cell r="J677" t="str">
            <v>Nhâm Gia Quang</v>
          </cell>
          <cell r="K677" t="str">
            <v>TT tiền lương T4/2019 Artemis</v>
          </cell>
          <cell r="L677" t="str">
            <v>TM</v>
          </cell>
          <cell r="M677">
            <v>79750000</v>
          </cell>
          <cell r="N677">
            <v>79750000</v>
          </cell>
          <cell r="S677" t="str">
            <v/>
          </cell>
          <cell r="W677" t="str">
            <v>CTY</v>
          </cell>
          <cell r="X677">
            <v>5</v>
          </cell>
          <cell r="Y677" t="str">
            <v>Tiền mặt</v>
          </cell>
        </row>
        <row r="678">
          <cell r="B678">
            <v>441</v>
          </cell>
          <cell r="C678" t="str">
            <v/>
          </cell>
          <cell r="D678" t="str">
            <v/>
          </cell>
          <cell r="E678">
            <v>671</v>
          </cell>
          <cell r="F678" t="str">
            <v>PT</v>
          </cell>
          <cell r="G678" t="str">
            <v>PT224</v>
          </cell>
          <cell r="H678">
            <v>43599</v>
          </cell>
          <cell r="I678" t="str">
            <v>BVHT</v>
          </cell>
          <cell r="J678" t="str">
            <v>BV Hà Thành</v>
          </cell>
          <cell r="K678" t="str">
            <v>Nộp tiền xe máy vãng lai  T5/2019 CT36A+CT36B</v>
          </cell>
          <cell r="L678" t="str">
            <v>TM</v>
          </cell>
          <cell r="M678">
            <v>16179000</v>
          </cell>
          <cell r="N678">
            <v>16179000</v>
          </cell>
          <cell r="S678" t="str">
            <v/>
          </cell>
          <cell r="W678" t="str">
            <v>CT36</v>
          </cell>
          <cell r="X678">
            <v>5</v>
          </cell>
          <cell r="Y678" t="str">
            <v>Tiền mặt</v>
          </cell>
        </row>
        <row r="679">
          <cell r="B679">
            <v>442</v>
          </cell>
          <cell r="C679" t="str">
            <v/>
          </cell>
          <cell r="D679" t="str">
            <v/>
          </cell>
          <cell r="E679">
            <v>672</v>
          </cell>
          <cell r="F679" t="str">
            <v>PT</v>
          </cell>
          <cell r="G679" t="str">
            <v>PT225</v>
          </cell>
          <cell r="H679">
            <v>43600</v>
          </cell>
          <cell r="I679" t="str">
            <v>BQL36</v>
          </cell>
          <cell r="J679" t="str">
            <v>Nhâm Gia Quang</v>
          </cell>
          <cell r="K679" t="str">
            <v>Nộp tiền phí DV T4/2019  CT36A</v>
          </cell>
          <cell r="L679" t="str">
            <v>TM</v>
          </cell>
          <cell r="M679">
            <v>43700000</v>
          </cell>
          <cell r="N679">
            <v>43700000</v>
          </cell>
          <cell r="S679" t="str">
            <v/>
          </cell>
          <cell r="W679" t="str">
            <v>CT36</v>
          </cell>
          <cell r="X679">
            <v>5</v>
          </cell>
          <cell r="Y679" t="str">
            <v>Tiền mặt</v>
          </cell>
        </row>
        <row r="680">
          <cell r="B680" t="str">
            <v/>
          </cell>
          <cell r="C680" t="str">
            <v/>
          </cell>
          <cell r="D680" t="str">
            <v/>
          </cell>
          <cell r="E680">
            <v>673</v>
          </cell>
          <cell r="F680" t="str">
            <v>PT</v>
          </cell>
          <cell r="G680" t="str">
            <v>PTNB201</v>
          </cell>
          <cell r="H680">
            <v>43586</v>
          </cell>
          <cell r="I680">
            <v>2510</v>
          </cell>
          <cell r="J680" t="str">
            <v>Vũ Thị Hồng Ngọc</v>
          </cell>
          <cell r="K680" t="str">
            <v>Thu tiền  thẻ từ TM</v>
          </cell>
          <cell r="L680" t="str">
            <v>NB</v>
          </cell>
          <cell r="M680">
            <v>100000</v>
          </cell>
          <cell r="O680">
            <v>100000</v>
          </cell>
          <cell r="R680" t="str">
            <v>TMa</v>
          </cell>
          <cell r="S680" t="str">
            <v>Thang máy</v>
          </cell>
          <cell r="T680">
            <v>2</v>
          </cell>
          <cell r="U680" t="str">
            <v>A-0093,A0094</v>
          </cell>
          <cell r="W680" t="str">
            <v>CT36</v>
          </cell>
          <cell r="X680">
            <v>5</v>
          </cell>
          <cell r="Y680" t="str">
            <v>Nội bộ</v>
          </cell>
        </row>
        <row r="681">
          <cell r="B681" t="str">
            <v/>
          </cell>
          <cell r="C681" t="str">
            <v/>
          </cell>
          <cell r="D681" t="str">
            <v/>
          </cell>
          <cell r="E681">
            <v>674</v>
          </cell>
          <cell r="F681" t="str">
            <v>PT</v>
          </cell>
          <cell r="G681" t="str">
            <v>PTNB202</v>
          </cell>
          <cell r="H681">
            <v>43586</v>
          </cell>
          <cell r="I681" t="str">
            <v>ngoài</v>
          </cell>
          <cell r="J681" t="str">
            <v>Nguyễn Quỳnh Trang</v>
          </cell>
          <cell r="K681" t="str">
            <v>Thu tiền làm lại  thẻ từ xe đạp điện</v>
          </cell>
          <cell r="L681" t="str">
            <v>NB</v>
          </cell>
          <cell r="M681">
            <v>260000</v>
          </cell>
          <cell r="O681">
            <v>100000</v>
          </cell>
          <cell r="Q681">
            <v>160000</v>
          </cell>
          <cell r="R681" t="str">
            <v>xdd</v>
          </cell>
          <cell r="S681" t="str">
            <v>Xe đạp điện</v>
          </cell>
          <cell r="T681">
            <v>1</v>
          </cell>
          <cell r="U681" t="str">
            <v>A-0095</v>
          </cell>
          <cell r="V681" t="str">
            <v>29MD3-10811</v>
          </cell>
          <cell r="W681" t="str">
            <v>CT36</v>
          </cell>
          <cell r="X681">
            <v>5</v>
          </cell>
          <cell r="Y681" t="str">
            <v>Nội bộ</v>
          </cell>
        </row>
        <row r="682">
          <cell r="B682" t="str">
            <v/>
          </cell>
          <cell r="C682" t="str">
            <v/>
          </cell>
          <cell r="D682" t="str">
            <v/>
          </cell>
          <cell r="E682">
            <v>675</v>
          </cell>
          <cell r="F682" t="str">
            <v>PT</v>
          </cell>
          <cell r="G682" t="str">
            <v>PTNB203</v>
          </cell>
          <cell r="H682">
            <v>43586</v>
          </cell>
          <cell r="I682" t="str">
            <v>ngoài</v>
          </cell>
          <cell r="J682" t="str">
            <v>Đặng Thu Hằng</v>
          </cell>
          <cell r="K682" t="str">
            <v>Thu tiền phí gửi xe T5/2019</v>
          </cell>
          <cell r="L682" t="str">
            <v>NB</v>
          </cell>
          <cell r="M682">
            <v>80000</v>
          </cell>
          <cell r="Q682">
            <v>80000</v>
          </cell>
          <cell r="R682" t="str">
            <v>XMA</v>
          </cell>
          <cell r="S682" t="str">
            <v>Xe máy</v>
          </cell>
          <cell r="U682" t="str">
            <v>TMA0894</v>
          </cell>
          <cell r="V682" t="str">
            <v>29D1-86302</v>
          </cell>
          <cell r="W682" t="str">
            <v>CT36</v>
          </cell>
          <cell r="X682">
            <v>5</v>
          </cell>
          <cell r="Y682" t="str">
            <v>Nội bộ</v>
          </cell>
        </row>
        <row r="683">
          <cell r="B683" t="str">
            <v/>
          </cell>
          <cell r="C683" t="str">
            <v/>
          </cell>
          <cell r="D683" t="str">
            <v/>
          </cell>
          <cell r="E683">
            <v>676</v>
          </cell>
          <cell r="F683" t="str">
            <v>PT</v>
          </cell>
          <cell r="G683" t="str">
            <v>PTNB204</v>
          </cell>
          <cell r="H683">
            <v>43586</v>
          </cell>
          <cell r="I683" t="str">
            <v>ngoài</v>
          </cell>
          <cell r="J683" t="str">
            <v>Phạm Văn Trọng</v>
          </cell>
          <cell r="K683" t="str">
            <v>Thu tiền phí gửi xe T5/2019</v>
          </cell>
          <cell r="L683" t="str">
            <v>NB</v>
          </cell>
          <cell r="M683">
            <v>80000</v>
          </cell>
          <cell r="Q683">
            <v>80000</v>
          </cell>
          <cell r="R683" t="str">
            <v>XMA</v>
          </cell>
          <cell r="S683" t="str">
            <v>Xe máy</v>
          </cell>
          <cell r="U683" t="str">
            <v>AXMTB0382</v>
          </cell>
          <cell r="V683" t="str">
            <v>29H1-54576</v>
          </cell>
          <cell r="W683" t="str">
            <v>CT36</v>
          </cell>
          <cell r="X683">
            <v>5</v>
          </cell>
          <cell r="Y683" t="str">
            <v>Nội bộ</v>
          </cell>
        </row>
        <row r="684">
          <cell r="B684" t="str">
            <v/>
          </cell>
          <cell r="C684">
            <v>64</v>
          </cell>
          <cell r="D684" t="str">
            <v>DC</v>
          </cell>
          <cell r="E684">
            <v>677</v>
          </cell>
          <cell r="F684" t="str">
            <v>PT</v>
          </cell>
          <cell r="G684" t="str">
            <v>PTNB205</v>
          </cell>
          <cell r="H684">
            <v>43586</v>
          </cell>
          <cell r="I684" t="str">
            <v>ngoài</v>
          </cell>
          <cell r="J684" t="str">
            <v>Trần Thị Giang</v>
          </cell>
          <cell r="K684" t="str">
            <v>Thu tiền phí gửi xeT5/2019+thẻ từ+DC</v>
          </cell>
          <cell r="L684" t="str">
            <v>NB</v>
          </cell>
          <cell r="M684">
            <v>230000</v>
          </cell>
          <cell r="O684">
            <v>50000</v>
          </cell>
          <cell r="P684">
            <v>100000</v>
          </cell>
          <cell r="Q684">
            <v>80000</v>
          </cell>
          <cell r="R684" t="str">
            <v>XMA</v>
          </cell>
          <cell r="S684" t="str">
            <v>Xe máy</v>
          </cell>
          <cell r="T684">
            <v>1</v>
          </cell>
          <cell r="U684" t="str">
            <v>A-0096</v>
          </cell>
          <cell r="V684" t="str">
            <v>29E2-03558</v>
          </cell>
          <cell r="W684" t="str">
            <v>CT36</v>
          </cell>
          <cell r="X684">
            <v>5</v>
          </cell>
          <cell r="Y684" t="str">
            <v>Nội bộ</v>
          </cell>
        </row>
        <row r="685">
          <cell r="B685" t="str">
            <v/>
          </cell>
          <cell r="C685">
            <v>65</v>
          </cell>
          <cell r="D685" t="str">
            <v>DC</v>
          </cell>
          <cell r="E685">
            <v>678</v>
          </cell>
          <cell r="F685" t="str">
            <v>PT</v>
          </cell>
          <cell r="G685" t="str">
            <v>PTNB206</v>
          </cell>
          <cell r="H685">
            <v>43587</v>
          </cell>
          <cell r="I685">
            <v>904</v>
          </cell>
          <cell r="J685" t="str">
            <v>Nguyễn Thị Chaâm</v>
          </cell>
          <cell r="K685" t="str">
            <v>Thu tiền thẻ từ+DC</v>
          </cell>
          <cell r="L685" t="str">
            <v>NB</v>
          </cell>
          <cell r="M685">
            <v>150000</v>
          </cell>
          <cell r="O685">
            <v>50000</v>
          </cell>
          <cell r="P685">
            <v>100000</v>
          </cell>
          <cell r="R685" t="str">
            <v>XMA</v>
          </cell>
          <cell r="S685" t="str">
            <v>Xe máy</v>
          </cell>
          <cell r="T685">
            <v>1</v>
          </cell>
          <cell r="U685" t="str">
            <v>A-0097</v>
          </cell>
          <cell r="W685" t="str">
            <v>CT36</v>
          </cell>
          <cell r="X685">
            <v>5</v>
          </cell>
          <cell r="Y685" t="str">
            <v>Nội bộ</v>
          </cell>
        </row>
        <row r="686">
          <cell r="B686" t="str">
            <v/>
          </cell>
          <cell r="C686">
            <v>66</v>
          </cell>
          <cell r="D686" t="str">
            <v>DC</v>
          </cell>
          <cell r="E686">
            <v>679</v>
          </cell>
          <cell r="F686" t="str">
            <v>PT</v>
          </cell>
          <cell r="G686" t="str">
            <v>PTNB207</v>
          </cell>
          <cell r="H686">
            <v>43587</v>
          </cell>
          <cell r="I686">
            <v>1506</v>
          </cell>
          <cell r="J686" t="str">
            <v>Nguyễn Anh Tuấn</v>
          </cell>
          <cell r="K686" t="str">
            <v>Thu tiền thẻ từ+DC</v>
          </cell>
          <cell r="L686" t="str">
            <v>NB</v>
          </cell>
          <cell r="M686">
            <v>150000</v>
          </cell>
          <cell r="O686">
            <v>50000</v>
          </cell>
          <cell r="P686">
            <v>100000</v>
          </cell>
          <cell r="R686" t="str">
            <v>XMA</v>
          </cell>
          <cell r="S686" t="str">
            <v>Xe máy</v>
          </cell>
          <cell r="T686">
            <v>1</v>
          </cell>
          <cell r="U686" t="str">
            <v>A-0098</v>
          </cell>
          <cell r="V686" t="str">
            <v>29V7-42121</v>
          </cell>
          <cell r="W686" t="str">
            <v>CT36</v>
          </cell>
          <cell r="X686">
            <v>5</v>
          </cell>
          <cell r="Y686" t="str">
            <v>Nội bộ</v>
          </cell>
        </row>
        <row r="687">
          <cell r="B687" t="str">
            <v/>
          </cell>
          <cell r="C687" t="str">
            <v/>
          </cell>
          <cell r="D687" t="str">
            <v/>
          </cell>
          <cell r="E687">
            <v>680</v>
          </cell>
          <cell r="F687" t="str">
            <v>PT</v>
          </cell>
          <cell r="G687" t="str">
            <v>PTNB208</v>
          </cell>
          <cell r="H687">
            <v>43588</v>
          </cell>
          <cell r="I687" t="str">
            <v>ngoài</v>
          </cell>
          <cell r="J687" t="str">
            <v>Cao Đức Dương</v>
          </cell>
          <cell r="K687" t="str">
            <v>Thu tiền phí gửi xe T5/2019</v>
          </cell>
          <cell r="L687" t="str">
            <v>NB</v>
          </cell>
          <cell r="M687">
            <v>80000</v>
          </cell>
          <cell r="Q687">
            <v>80000</v>
          </cell>
          <cell r="R687" t="str">
            <v>XMA</v>
          </cell>
          <cell r="S687" t="str">
            <v>Xe máy</v>
          </cell>
          <cell r="U687" t="str">
            <v>AXMTB0565</v>
          </cell>
          <cell r="V687" t="str">
            <v>34D1-06935</v>
          </cell>
          <cell r="W687" t="str">
            <v>CT36</v>
          </cell>
          <cell r="X687">
            <v>5</v>
          </cell>
          <cell r="Y687" t="str">
            <v>Nội bộ</v>
          </cell>
        </row>
        <row r="688">
          <cell r="B688" t="str">
            <v/>
          </cell>
          <cell r="C688" t="str">
            <v/>
          </cell>
          <cell r="D688" t="str">
            <v/>
          </cell>
          <cell r="E688">
            <v>681</v>
          </cell>
          <cell r="F688" t="str">
            <v>PT</v>
          </cell>
          <cell r="G688" t="str">
            <v>PTNB209</v>
          </cell>
          <cell r="H688">
            <v>43588</v>
          </cell>
          <cell r="I688" t="str">
            <v>ngoài</v>
          </cell>
          <cell r="J688" t="str">
            <v>Phạm Hữu Khoa</v>
          </cell>
          <cell r="K688" t="str">
            <v>Thu tiền phí gửi xe T5/2019</v>
          </cell>
          <cell r="L688" t="str">
            <v>NB</v>
          </cell>
          <cell r="M688">
            <v>80000</v>
          </cell>
          <cell r="Q688">
            <v>80000</v>
          </cell>
          <cell r="R688" t="str">
            <v>XMA</v>
          </cell>
          <cell r="S688" t="str">
            <v>Xe máy</v>
          </cell>
          <cell r="V688" t="str">
            <v>29K1-58679</v>
          </cell>
          <cell r="W688" t="str">
            <v>CT36</v>
          </cell>
          <cell r="X688">
            <v>5</v>
          </cell>
          <cell r="Y688" t="str">
            <v>Nội bộ</v>
          </cell>
        </row>
        <row r="689">
          <cell r="B689" t="str">
            <v/>
          </cell>
          <cell r="C689" t="str">
            <v/>
          </cell>
          <cell r="D689" t="str">
            <v/>
          </cell>
          <cell r="E689">
            <v>682</v>
          </cell>
          <cell r="F689" t="str">
            <v>PT</v>
          </cell>
          <cell r="G689" t="str">
            <v>PTNB210</v>
          </cell>
          <cell r="H689">
            <v>43588</v>
          </cell>
          <cell r="I689" t="str">
            <v>ngoài</v>
          </cell>
          <cell r="J689" t="str">
            <v>Phạm Đoàn Phương Loan</v>
          </cell>
          <cell r="K689" t="str">
            <v>Thu tiền phí gửi xe T5/2019</v>
          </cell>
          <cell r="L689" t="str">
            <v>NB</v>
          </cell>
          <cell r="M689">
            <v>160000</v>
          </cell>
          <cell r="Q689">
            <v>160000</v>
          </cell>
          <cell r="R689" t="str">
            <v>XMA</v>
          </cell>
          <cell r="S689" t="str">
            <v>Xe máy</v>
          </cell>
          <cell r="U689" t="str">
            <v>TMA0828</v>
          </cell>
          <cell r="V689" t="str">
            <v>29Y5-38605</v>
          </cell>
          <cell r="W689" t="str">
            <v>CT36</v>
          </cell>
          <cell r="X689">
            <v>5</v>
          </cell>
          <cell r="Y689" t="str">
            <v>Nội bộ</v>
          </cell>
        </row>
        <row r="690">
          <cell r="B690" t="str">
            <v/>
          </cell>
          <cell r="C690" t="str">
            <v/>
          </cell>
          <cell r="D690" t="str">
            <v/>
          </cell>
          <cell r="E690">
            <v>683</v>
          </cell>
          <cell r="F690" t="str">
            <v>PT</v>
          </cell>
          <cell r="G690" t="str">
            <v>PTNB211</v>
          </cell>
          <cell r="H690">
            <v>43588</v>
          </cell>
          <cell r="I690" t="str">
            <v>ngoài</v>
          </cell>
          <cell r="J690" t="str">
            <v>Nguyễn Thị Đông</v>
          </cell>
          <cell r="K690" t="str">
            <v>Thu tiền phí gửi xe T5/2019</v>
          </cell>
          <cell r="L690" t="str">
            <v>NB</v>
          </cell>
          <cell r="M690">
            <v>80000</v>
          </cell>
          <cell r="Q690">
            <v>80000</v>
          </cell>
          <cell r="R690" t="str">
            <v>XMA</v>
          </cell>
          <cell r="S690" t="str">
            <v>Xe máy</v>
          </cell>
          <cell r="U690" t="str">
            <v>TMA0766</v>
          </cell>
          <cell r="V690" t="str">
            <v>37N8-0194</v>
          </cell>
          <cell r="W690" t="str">
            <v>CT36</v>
          </cell>
          <cell r="X690">
            <v>5</v>
          </cell>
          <cell r="Y690" t="str">
            <v>Nội bộ</v>
          </cell>
        </row>
        <row r="691">
          <cell r="B691" t="str">
            <v/>
          </cell>
          <cell r="C691" t="str">
            <v/>
          </cell>
          <cell r="D691" t="str">
            <v/>
          </cell>
          <cell r="E691">
            <v>684</v>
          </cell>
          <cell r="F691" t="str">
            <v>PT</v>
          </cell>
          <cell r="G691" t="str">
            <v>PTNB212</v>
          </cell>
          <cell r="H691">
            <v>43589</v>
          </cell>
          <cell r="I691" t="str">
            <v>ngoài</v>
          </cell>
          <cell r="J691" t="str">
            <v>Nguyễn Quang Ninh</v>
          </cell>
          <cell r="K691" t="str">
            <v>Thu tiền phí gửi xe T5/2019</v>
          </cell>
          <cell r="L691" t="str">
            <v>NB</v>
          </cell>
          <cell r="M691">
            <v>80000</v>
          </cell>
          <cell r="Q691">
            <v>80000</v>
          </cell>
          <cell r="R691" t="str">
            <v>XMA</v>
          </cell>
          <cell r="S691" t="str">
            <v>Xe máy</v>
          </cell>
          <cell r="U691" t="str">
            <v>TMA0959</v>
          </cell>
          <cell r="V691" t="str">
            <v>34D1-36866</v>
          </cell>
          <cell r="W691" t="str">
            <v>CT36</v>
          </cell>
          <cell r="X691">
            <v>5</v>
          </cell>
          <cell r="Y691" t="str">
            <v>Nội bộ</v>
          </cell>
        </row>
        <row r="692">
          <cell r="B692" t="str">
            <v/>
          </cell>
          <cell r="C692" t="str">
            <v/>
          </cell>
          <cell r="D692" t="str">
            <v/>
          </cell>
          <cell r="E692">
            <v>685</v>
          </cell>
          <cell r="F692" t="str">
            <v>PT</v>
          </cell>
          <cell r="G692" t="str">
            <v>PTNB213</v>
          </cell>
          <cell r="H692">
            <v>43589</v>
          </cell>
          <cell r="I692">
            <v>1605</v>
          </cell>
          <cell r="J692" t="str">
            <v>Nguyễn Thị Mai</v>
          </cell>
          <cell r="K692" t="str">
            <v>Thu tiền  thẻ từ XM</v>
          </cell>
          <cell r="L692" t="str">
            <v>NB</v>
          </cell>
          <cell r="M692">
            <v>100000</v>
          </cell>
          <cell r="O692">
            <v>100000</v>
          </cell>
          <cell r="R692" t="str">
            <v>XMA</v>
          </cell>
          <cell r="S692" t="str">
            <v>Xe máy</v>
          </cell>
          <cell r="T692">
            <v>2</v>
          </cell>
          <cell r="U692" t="str">
            <v>TMA1101, AXMTB0587</v>
          </cell>
          <cell r="V692" t="str">
            <v>90B1-91908,30M2-4958</v>
          </cell>
          <cell r="W692" t="str">
            <v>CT36</v>
          </cell>
          <cell r="X692">
            <v>5</v>
          </cell>
          <cell r="Y692" t="str">
            <v>Nội bộ</v>
          </cell>
        </row>
        <row r="693">
          <cell r="B693" t="str">
            <v/>
          </cell>
          <cell r="C693" t="str">
            <v/>
          </cell>
          <cell r="D693" t="str">
            <v/>
          </cell>
          <cell r="E693">
            <v>686</v>
          </cell>
          <cell r="F693" t="str">
            <v>PT</v>
          </cell>
          <cell r="G693" t="str">
            <v>PTNB214</v>
          </cell>
          <cell r="H693">
            <v>43589</v>
          </cell>
          <cell r="I693" t="str">
            <v>ngoài</v>
          </cell>
          <cell r="J693" t="str">
            <v>Vũ Việt Hoàng</v>
          </cell>
          <cell r="K693" t="str">
            <v>Thu tiền phí gửi xe T5/2019</v>
          </cell>
          <cell r="L693" t="str">
            <v>NB</v>
          </cell>
          <cell r="M693">
            <v>80000</v>
          </cell>
          <cell r="Q693">
            <v>80000</v>
          </cell>
          <cell r="R693" t="str">
            <v>XMA</v>
          </cell>
          <cell r="S693" t="str">
            <v>Xe máy</v>
          </cell>
          <cell r="V693" t="str">
            <v>34B4-06754</v>
          </cell>
          <cell r="W693" t="str">
            <v>CT36</v>
          </cell>
          <cell r="X693">
            <v>5</v>
          </cell>
          <cell r="Y693" t="str">
            <v>Nội bộ</v>
          </cell>
        </row>
        <row r="694">
          <cell r="B694" t="str">
            <v/>
          </cell>
          <cell r="C694" t="str">
            <v/>
          </cell>
          <cell r="D694" t="str">
            <v/>
          </cell>
          <cell r="E694">
            <v>687</v>
          </cell>
          <cell r="F694" t="str">
            <v>PT</v>
          </cell>
          <cell r="G694" t="str">
            <v>PTNB215</v>
          </cell>
          <cell r="H694">
            <v>43590</v>
          </cell>
          <cell r="I694" t="str">
            <v>ngoài</v>
          </cell>
          <cell r="J694" t="str">
            <v>Nguyễn Văn Nam</v>
          </cell>
          <cell r="K694" t="str">
            <v>Thu tiền phí gửi xe T5/2019</v>
          </cell>
          <cell r="L694" t="str">
            <v>NB</v>
          </cell>
          <cell r="M694">
            <v>80000</v>
          </cell>
          <cell r="Q694">
            <v>80000</v>
          </cell>
          <cell r="R694" t="str">
            <v>XMA</v>
          </cell>
          <cell r="S694" t="str">
            <v>Xe máy</v>
          </cell>
          <cell r="V694" t="str">
            <v>34B-20452</v>
          </cell>
          <cell r="W694" t="str">
            <v>CT36</v>
          </cell>
          <cell r="X694">
            <v>5</v>
          </cell>
          <cell r="Y694" t="str">
            <v>Nội bộ</v>
          </cell>
        </row>
        <row r="695">
          <cell r="B695" t="str">
            <v/>
          </cell>
          <cell r="C695" t="str">
            <v/>
          </cell>
          <cell r="D695" t="str">
            <v/>
          </cell>
          <cell r="E695">
            <v>688</v>
          </cell>
          <cell r="F695" t="str">
            <v>PT</v>
          </cell>
          <cell r="G695" t="str">
            <v>PTNB216</v>
          </cell>
          <cell r="H695">
            <v>43591</v>
          </cell>
          <cell r="I695" t="str">
            <v>ngoài</v>
          </cell>
          <cell r="J695" t="str">
            <v>Vũ Thị Hòa</v>
          </cell>
          <cell r="K695" t="str">
            <v>Thu tiền phí gửi xe T5/2019</v>
          </cell>
          <cell r="L695" t="str">
            <v>NB</v>
          </cell>
          <cell r="M695">
            <v>80000</v>
          </cell>
          <cell r="Q695">
            <v>80000</v>
          </cell>
          <cell r="R695" t="str">
            <v>XMA</v>
          </cell>
          <cell r="S695" t="str">
            <v>Xe máy</v>
          </cell>
          <cell r="U695" t="str">
            <v>TMA-0927</v>
          </cell>
          <cell r="V695" t="str">
            <v>29Y8-5223</v>
          </cell>
          <cell r="W695" t="str">
            <v>CT36</v>
          </cell>
          <cell r="X695">
            <v>5</v>
          </cell>
          <cell r="Y695" t="str">
            <v>Nội bộ</v>
          </cell>
        </row>
        <row r="696">
          <cell r="B696" t="str">
            <v/>
          </cell>
          <cell r="C696" t="str">
            <v/>
          </cell>
          <cell r="D696" t="str">
            <v/>
          </cell>
          <cell r="E696">
            <v>689</v>
          </cell>
          <cell r="F696" t="str">
            <v>PT</v>
          </cell>
          <cell r="G696" t="str">
            <v>PTNB217</v>
          </cell>
          <cell r="H696">
            <v>43591</v>
          </cell>
          <cell r="I696">
            <v>1509</v>
          </cell>
          <cell r="J696" t="str">
            <v>Lê Văn Tiến</v>
          </cell>
          <cell r="K696" t="str">
            <v>Thu tiền phí gửi xe T5/2019</v>
          </cell>
          <cell r="L696" t="str">
            <v>NB</v>
          </cell>
          <cell r="M696">
            <v>80000</v>
          </cell>
          <cell r="Q696">
            <v>80000</v>
          </cell>
          <cell r="R696" t="str">
            <v>XMA</v>
          </cell>
          <cell r="S696" t="str">
            <v>Xe máy</v>
          </cell>
          <cell r="W696" t="str">
            <v>CT36</v>
          </cell>
          <cell r="X696">
            <v>5</v>
          </cell>
          <cell r="Y696" t="str">
            <v>Nội bộ</v>
          </cell>
        </row>
        <row r="697">
          <cell r="B697" t="str">
            <v/>
          </cell>
          <cell r="C697" t="str">
            <v/>
          </cell>
          <cell r="D697" t="str">
            <v/>
          </cell>
          <cell r="E697">
            <v>690</v>
          </cell>
          <cell r="F697" t="str">
            <v>PT</v>
          </cell>
          <cell r="G697" t="str">
            <v>PTNB218</v>
          </cell>
          <cell r="H697">
            <v>43591</v>
          </cell>
          <cell r="I697" t="str">
            <v>12A01</v>
          </cell>
          <cell r="J697" t="str">
            <v>Hoàng Như Hoa</v>
          </cell>
          <cell r="K697" t="str">
            <v>Thu tiền thẻ từ+DC</v>
          </cell>
          <cell r="L697" t="str">
            <v>NB</v>
          </cell>
          <cell r="M697">
            <v>130000</v>
          </cell>
          <cell r="O697">
            <v>50000</v>
          </cell>
          <cell r="Q697">
            <v>80000</v>
          </cell>
          <cell r="R697" t="str">
            <v>XMA</v>
          </cell>
          <cell r="S697" t="str">
            <v>Xe máy</v>
          </cell>
          <cell r="T697">
            <v>1</v>
          </cell>
          <cell r="U697" t="str">
            <v>TMA0084</v>
          </cell>
          <cell r="V697" t="str">
            <v>29C1-50874</v>
          </cell>
          <cell r="W697" t="str">
            <v>CT36</v>
          </cell>
          <cell r="X697">
            <v>5</v>
          </cell>
          <cell r="Y697" t="str">
            <v>Nội bộ</v>
          </cell>
        </row>
        <row r="698">
          <cell r="B698" t="str">
            <v/>
          </cell>
          <cell r="C698" t="str">
            <v/>
          </cell>
          <cell r="D698" t="str">
            <v/>
          </cell>
          <cell r="E698">
            <v>691</v>
          </cell>
          <cell r="F698" t="str">
            <v>PT</v>
          </cell>
          <cell r="G698" t="str">
            <v>PTNB219</v>
          </cell>
          <cell r="H698">
            <v>43592</v>
          </cell>
          <cell r="I698" t="str">
            <v>ngoài</v>
          </cell>
          <cell r="J698" t="str">
            <v>Lê Duy Hà</v>
          </cell>
          <cell r="K698" t="str">
            <v>Thu tiền phí gửi xe T5/2019</v>
          </cell>
          <cell r="L698" t="str">
            <v>NB</v>
          </cell>
          <cell r="M698">
            <v>80000</v>
          </cell>
          <cell r="Q698">
            <v>80000</v>
          </cell>
          <cell r="R698" t="str">
            <v>XMA</v>
          </cell>
          <cell r="S698" t="str">
            <v>Xe máy</v>
          </cell>
          <cell r="V698" t="str">
            <v>29M1-62887</v>
          </cell>
          <cell r="W698" t="str">
            <v>CT36</v>
          </cell>
          <cell r="X698">
            <v>5</v>
          </cell>
          <cell r="Y698" t="str">
            <v>Nội bộ</v>
          </cell>
        </row>
        <row r="699">
          <cell r="B699" t="str">
            <v/>
          </cell>
          <cell r="C699" t="str">
            <v/>
          </cell>
          <cell r="D699" t="str">
            <v/>
          </cell>
          <cell r="E699">
            <v>692</v>
          </cell>
          <cell r="F699" t="str">
            <v>PT</v>
          </cell>
          <cell r="G699" t="str">
            <v>PTNB220</v>
          </cell>
          <cell r="H699">
            <v>43592</v>
          </cell>
          <cell r="I699">
            <v>2110</v>
          </cell>
          <cell r="J699" t="str">
            <v>Trần Văn Cường</v>
          </cell>
          <cell r="K699" t="str">
            <v>Thu tiền phí gửi xe T5/2019</v>
          </cell>
          <cell r="L699" t="str">
            <v>NB</v>
          </cell>
          <cell r="M699">
            <v>80000</v>
          </cell>
          <cell r="Q699">
            <v>80000</v>
          </cell>
          <cell r="R699" t="str">
            <v>XMA</v>
          </cell>
          <cell r="S699" t="str">
            <v>Xe máy</v>
          </cell>
          <cell r="W699" t="str">
            <v>CT36</v>
          </cell>
          <cell r="X699">
            <v>5</v>
          </cell>
          <cell r="Y699" t="str">
            <v>Nội bộ</v>
          </cell>
        </row>
        <row r="700">
          <cell r="B700" t="str">
            <v/>
          </cell>
          <cell r="C700" t="str">
            <v/>
          </cell>
          <cell r="D700" t="str">
            <v/>
          </cell>
          <cell r="E700">
            <v>693</v>
          </cell>
          <cell r="F700" t="str">
            <v>PT</v>
          </cell>
          <cell r="G700" t="str">
            <v>PTNB221</v>
          </cell>
          <cell r="H700">
            <v>43592</v>
          </cell>
          <cell r="I700">
            <v>2506</v>
          </cell>
          <cell r="J700" t="str">
            <v>Nguyễn Thị Huệ</v>
          </cell>
          <cell r="K700" t="str">
            <v>Thu tiền phí gửi xe T5/2019</v>
          </cell>
          <cell r="L700" t="str">
            <v>NB</v>
          </cell>
          <cell r="M700">
            <v>50000</v>
          </cell>
          <cell r="O700">
            <v>50000</v>
          </cell>
          <cell r="R700" t="str">
            <v>XMA</v>
          </cell>
          <cell r="S700" t="str">
            <v>Xe máy</v>
          </cell>
          <cell r="U700" t="str">
            <v>A-0081</v>
          </cell>
          <cell r="V700" t="str">
            <v>29B1-3897</v>
          </cell>
          <cell r="W700" t="str">
            <v>CT36</v>
          </cell>
          <cell r="X700">
            <v>5</v>
          </cell>
          <cell r="Y700" t="str">
            <v>Nội bộ</v>
          </cell>
        </row>
        <row r="701">
          <cell r="B701" t="str">
            <v/>
          </cell>
          <cell r="C701" t="str">
            <v/>
          </cell>
          <cell r="D701" t="str">
            <v/>
          </cell>
          <cell r="E701">
            <v>694</v>
          </cell>
          <cell r="F701" t="str">
            <v>PT</v>
          </cell>
          <cell r="G701" t="str">
            <v>PTNB222</v>
          </cell>
          <cell r="H701">
            <v>43592</v>
          </cell>
          <cell r="I701">
            <v>2509</v>
          </cell>
          <cell r="J701" t="str">
            <v>Nguyễn Thị Huệ</v>
          </cell>
          <cell r="K701" t="str">
            <v>Thu tiền phí gửi xeT5/2019+thẻ từ</v>
          </cell>
          <cell r="L701" t="str">
            <v>NB</v>
          </cell>
          <cell r="M701">
            <v>260000</v>
          </cell>
          <cell r="O701">
            <v>100000</v>
          </cell>
          <cell r="Q701">
            <v>160000</v>
          </cell>
          <cell r="R701" t="str">
            <v>XMA</v>
          </cell>
          <cell r="S701" t="str">
            <v>Xe máy</v>
          </cell>
          <cell r="U701" t="str">
            <v>A-0036,TMA-0618</v>
          </cell>
          <cell r="V701" t="str">
            <v>24B4-52506, 29Y1-4724</v>
          </cell>
          <cell r="W701" t="str">
            <v>CT36</v>
          </cell>
          <cell r="X701">
            <v>5</v>
          </cell>
          <cell r="Y701" t="str">
            <v>Nội bộ</v>
          </cell>
        </row>
        <row r="702">
          <cell r="B702" t="str">
            <v/>
          </cell>
          <cell r="C702" t="str">
            <v/>
          </cell>
          <cell r="D702" t="str">
            <v/>
          </cell>
          <cell r="E702">
            <v>695</v>
          </cell>
          <cell r="F702" t="str">
            <v>PT</v>
          </cell>
          <cell r="G702" t="str">
            <v>PTNB223</v>
          </cell>
          <cell r="H702">
            <v>43592</v>
          </cell>
          <cell r="I702" t="str">
            <v>12A09</v>
          </cell>
          <cell r="J702" t="str">
            <v>Vũ Thị Thủy</v>
          </cell>
          <cell r="K702" t="str">
            <v>Thu tiền  thẻ từ TM</v>
          </cell>
          <cell r="L702" t="str">
            <v>NB</v>
          </cell>
          <cell r="M702">
            <v>50000</v>
          </cell>
          <cell r="O702">
            <v>50000</v>
          </cell>
          <cell r="R702" t="str">
            <v>XMA</v>
          </cell>
          <cell r="S702" t="str">
            <v>Xe máy</v>
          </cell>
          <cell r="U702" t="str">
            <v>A-0099</v>
          </cell>
          <cell r="W702" t="str">
            <v>CT36</v>
          </cell>
          <cell r="X702">
            <v>5</v>
          </cell>
          <cell r="Y702" t="str">
            <v>Nội bộ</v>
          </cell>
        </row>
        <row r="703">
          <cell r="B703" t="str">
            <v/>
          </cell>
          <cell r="C703" t="str">
            <v/>
          </cell>
          <cell r="D703" t="str">
            <v/>
          </cell>
          <cell r="E703">
            <v>696</v>
          </cell>
          <cell r="F703" t="str">
            <v>PT</v>
          </cell>
          <cell r="G703" t="str">
            <v>PTNB224</v>
          </cell>
          <cell r="H703">
            <v>43592</v>
          </cell>
          <cell r="I703">
            <v>1407</v>
          </cell>
          <cell r="J703" t="str">
            <v>Nguyễn Duy Hiển</v>
          </cell>
          <cell r="K703" t="str">
            <v>Thu tiền phí gửi xe T5/2019</v>
          </cell>
          <cell r="L703" t="str">
            <v>NB</v>
          </cell>
          <cell r="M703">
            <v>80000</v>
          </cell>
          <cell r="Q703">
            <v>80000</v>
          </cell>
          <cell r="R703" t="str">
            <v>XMA</v>
          </cell>
          <cell r="S703" t="str">
            <v>Xe máy</v>
          </cell>
          <cell r="U703" t="str">
            <v>TMA-0619</v>
          </cell>
          <cell r="V703" t="str">
            <v>30M8-9175</v>
          </cell>
          <cell r="W703" t="str">
            <v>CT36</v>
          </cell>
          <cell r="X703">
            <v>5</v>
          </cell>
          <cell r="Y703" t="str">
            <v>Nội bộ</v>
          </cell>
        </row>
        <row r="704">
          <cell r="B704" t="str">
            <v/>
          </cell>
          <cell r="C704" t="str">
            <v/>
          </cell>
          <cell r="D704" t="str">
            <v/>
          </cell>
          <cell r="E704">
            <v>697</v>
          </cell>
          <cell r="F704" t="str">
            <v>PT</v>
          </cell>
          <cell r="G704" t="str">
            <v>PTNB225</v>
          </cell>
          <cell r="H704">
            <v>43592</v>
          </cell>
          <cell r="I704">
            <v>2410</v>
          </cell>
          <cell r="J704" t="str">
            <v>Bùi Lê Minh</v>
          </cell>
          <cell r="K704" t="str">
            <v>Thu tiền phí gửi xe T5/2019</v>
          </cell>
          <cell r="L704" t="str">
            <v>NB</v>
          </cell>
          <cell r="M704">
            <v>40000</v>
          </cell>
          <cell r="Q704">
            <v>40000</v>
          </cell>
          <cell r="R704" t="str">
            <v>XMA</v>
          </cell>
          <cell r="S704" t="str">
            <v>Xe máy</v>
          </cell>
          <cell r="W704" t="str">
            <v>CT36</v>
          </cell>
          <cell r="X704">
            <v>5</v>
          </cell>
          <cell r="Y704" t="str">
            <v>Nội bộ</v>
          </cell>
        </row>
        <row r="705">
          <cell r="B705" t="str">
            <v/>
          </cell>
          <cell r="C705" t="str">
            <v/>
          </cell>
          <cell r="D705" t="str">
            <v/>
          </cell>
          <cell r="E705">
            <v>698</v>
          </cell>
          <cell r="F705" t="str">
            <v>PT</v>
          </cell>
          <cell r="G705" t="str">
            <v>PTNB226</v>
          </cell>
          <cell r="H705">
            <v>43592</v>
          </cell>
          <cell r="I705" t="str">
            <v>shop 11 T2</v>
          </cell>
          <cell r="J705" t="str">
            <v>Lê Hữu Tùng</v>
          </cell>
          <cell r="K705" t="str">
            <v>Thu tiền phí gửi xe T5/2019</v>
          </cell>
          <cell r="L705" t="str">
            <v>NB</v>
          </cell>
          <cell r="M705">
            <v>80000</v>
          </cell>
          <cell r="Q705">
            <v>80000</v>
          </cell>
          <cell r="R705" t="str">
            <v>XMA</v>
          </cell>
          <cell r="S705" t="str">
            <v>Xe máy</v>
          </cell>
          <cell r="V705" t="str">
            <v>29X3-7101</v>
          </cell>
          <cell r="W705" t="str">
            <v>CT36</v>
          </cell>
          <cell r="X705">
            <v>5</v>
          </cell>
          <cell r="Y705" t="str">
            <v>Nội bộ</v>
          </cell>
        </row>
        <row r="706">
          <cell r="B706" t="str">
            <v/>
          </cell>
          <cell r="C706" t="str">
            <v/>
          </cell>
          <cell r="D706" t="str">
            <v/>
          </cell>
          <cell r="E706">
            <v>699</v>
          </cell>
          <cell r="F706" t="str">
            <v>PT</v>
          </cell>
          <cell r="G706" t="str">
            <v>PTNB227</v>
          </cell>
          <cell r="H706">
            <v>43592</v>
          </cell>
          <cell r="I706" t="str">
            <v>ngoài</v>
          </cell>
          <cell r="J706" t="str">
            <v>Phan Kiều Diệu</v>
          </cell>
          <cell r="K706" t="str">
            <v>Thu tiền phí gửi xe T5/2019</v>
          </cell>
          <cell r="L706" t="str">
            <v>NB</v>
          </cell>
          <cell r="M706">
            <v>80000</v>
          </cell>
          <cell r="Q706">
            <v>80000</v>
          </cell>
          <cell r="R706" t="str">
            <v>XMA</v>
          </cell>
          <cell r="S706" t="str">
            <v>Xe máy</v>
          </cell>
          <cell r="V706" t="str">
            <v>34F1-308,16</v>
          </cell>
          <cell r="W706" t="str">
            <v>CT36</v>
          </cell>
          <cell r="X706">
            <v>5</v>
          </cell>
          <cell r="Y706" t="str">
            <v>Nội bộ</v>
          </cell>
        </row>
        <row r="707">
          <cell r="B707" t="str">
            <v/>
          </cell>
          <cell r="C707" t="str">
            <v/>
          </cell>
          <cell r="D707" t="str">
            <v/>
          </cell>
          <cell r="E707">
            <v>700</v>
          </cell>
          <cell r="F707" t="str">
            <v>PT</v>
          </cell>
          <cell r="G707" t="str">
            <v>PTNB228</v>
          </cell>
          <cell r="H707">
            <v>43592</v>
          </cell>
          <cell r="I707" t="str">
            <v>ngoài</v>
          </cell>
          <cell r="J707" t="str">
            <v>Nguyễn ánh Phương</v>
          </cell>
          <cell r="K707" t="str">
            <v>Thu tiền phí gửi xe T5/2019</v>
          </cell>
          <cell r="L707" t="str">
            <v>NB</v>
          </cell>
          <cell r="M707">
            <v>80000</v>
          </cell>
          <cell r="Q707">
            <v>80000</v>
          </cell>
          <cell r="R707" t="str">
            <v>XMA</v>
          </cell>
          <cell r="S707" t="str">
            <v>Xe máy</v>
          </cell>
          <cell r="V707" t="str">
            <v>30K1-1767</v>
          </cell>
          <cell r="W707" t="str">
            <v>CT36</v>
          </cell>
          <cell r="X707">
            <v>5</v>
          </cell>
          <cell r="Y707" t="str">
            <v>Nội bộ</v>
          </cell>
        </row>
        <row r="708">
          <cell r="B708" t="str">
            <v/>
          </cell>
          <cell r="C708" t="str">
            <v/>
          </cell>
          <cell r="D708" t="str">
            <v/>
          </cell>
          <cell r="E708">
            <v>701</v>
          </cell>
          <cell r="F708" t="str">
            <v>PT</v>
          </cell>
          <cell r="G708" t="str">
            <v>PTNB229</v>
          </cell>
          <cell r="H708">
            <v>43592</v>
          </cell>
          <cell r="I708" t="str">
            <v>ngoài</v>
          </cell>
          <cell r="J708" t="str">
            <v>Lê Thị Huệ</v>
          </cell>
          <cell r="K708" t="str">
            <v>Thu tiền phí gửi xe T5/2019</v>
          </cell>
          <cell r="L708" t="str">
            <v>NB</v>
          </cell>
          <cell r="M708">
            <v>80000</v>
          </cell>
          <cell r="Q708">
            <v>80000</v>
          </cell>
          <cell r="R708" t="str">
            <v>XMA</v>
          </cell>
          <cell r="S708" t="str">
            <v>Xe máy</v>
          </cell>
          <cell r="V708" t="str">
            <v>29S6-503.58</v>
          </cell>
          <cell r="W708" t="str">
            <v>CT36</v>
          </cell>
          <cell r="X708">
            <v>5</v>
          </cell>
          <cell r="Y708" t="str">
            <v>Nội bộ</v>
          </cell>
        </row>
        <row r="709">
          <cell r="B709" t="str">
            <v/>
          </cell>
          <cell r="C709" t="str">
            <v/>
          </cell>
          <cell r="D709" t="str">
            <v/>
          </cell>
          <cell r="E709">
            <v>702</v>
          </cell>
          <cell r="F709" t="str">
            <v>PT</v>
          </cell>
          <cell r="G709" t="str">
            <v>PTNB230</v>
          </cell>
          <cell r="H709">
            <v>43592</v>
          </cell>
          <cell r="I709">
            <v>802</v>
          </cell>
          <cell r="J709" t="str">
            <v>Đỗ Thị Điệp</v>
          </cell>
          <cell r="K709" t="str">
            <v>Thu tiền phí gửi xe T5/2019</v>
          </cell>
          <cell r="L709" t="str">
            <v>NB</v>
          </cell>
          <cell r="M709">
            <v>80000</v>
          </cell>
          <cell r="Q709">
            <v>80000</v>
          </cell>
          <cell r="R709" t="str">
            <v>XMA</v>
          </cell>
          <cell r="S709" t="str">
            <v>Xe máy</v>
          </cell>
          <cell r="U709" t="str">
            <v>A-XMTB0024</v>
          </cell>
          <cell r="W709" t="str">
            <v>CT36</v>
          </cell>
          <cell r="X709">
            <v>5</v>
          </cell>
          <cell r="Y709" t="str">
            <v>Nội bộ</v>
          </cell>
        </row>
        <row r="710">
          <cell r="B710" t="str">
            <v/>
          </cell>
          <cell r="C710" t="str">
            <v/>
          </cell>
          <cell r="D710" t="str">
            <v/>
          </cell>
          <cell r="E710">
            <v>703</v>
          </cell>
          <cell r="F710" t="str">
            <v>PT</v>
          </cell>
          <cell r="G710" t="str">
            <v>PTNB231</v>
          </cell>
          <cell r="H710">
            <v>43593</v>
          </cell>
          <cell r="I710" t="str">
            <v>ngoài</v>
          </cell>
          <cell r="J710" t="str">
            <v>Nguyễn Thị Yến</v>
          </cell>
          <cell r="K710" t="str">
            <v>Thu tiền phí gửi xe T5/2019</v>
          </cell>
          <cell r="L710" t="str">
            <v>NB</v>
          </cell>
          <cell r="M710">
            <v>160000</v>
          </cell>
          <cell r="Q710">
            <v>160000</v>
          </cell>
          <cell r="R710" t="str">
            <v>XMA</v>
          </cell>
          <cell r="S710" t="str">
            <v>Xe máy</v>
          </cell>
          <cell r="V710" t="str">
            <v>18Y1-6693</v>
          </cell>
          <cell r="W710" t="str">
            <v>CT36</v>
          </cell>
          <cell r="X710">
            <v>5</v>
          </cell>
          <cell r="Y710" t="str">
            <v>Nội bộ</v>
          </cell>
        </row>
        <row r="711">
          <cell r="B711" t="str">
            <v/>
          </cell>
          <cell r="C711" t="str">
            <v/>
          </cell>
          <cell r="D711" t="str">
            <v/>
          </cell>
          <cell r="E711">
            <v>704</v>
          </cell>
          <cell r="F711" t="str">
            <v>PT</v>
          </cell>
          <cell r="G711" t="str">
            <v>PTNB232</v>
          </cell>
          <cell r="H711">
            <v>43593</v>
          </cell>
          <cell r="I711" t="str">
            <v>ngoài</v>
          </cell>
          <cell r="J711" t="str">
            <v>Lữ Trọng Trường</v>
          </cell>
          <cell r="K711" t="str">
            <v>Thu tiền phí gửi xe T5/2019</v>
          </cell>
          <cell r="L711" t="str">
            <v>NB</v>
          </cell>
          <cell r="M711">
            <v>80000</v>
          </cell>
          <cell r="Q711">
            <v>80000</v>
          </cell>
          <cell r="R711" t="str">
            <v>XMA</v>
          </cell>
          <cell r="S711" t="str">
            <v>Xe máy</v>
          </cell>
          <cell r="V711" t="str">
            <v>29G1-25784</v>
          </cell>
          <cell r="W711" t="str">
            <v>CT36</v>
          </cell>
          <cell r="X711">
            <v>5</v>
          </cell>
          <cell r="Y711" t="str">
            <v>Nội bộ</v>
          </cell>
        </row>
        <row r="712">
          <cell r="B712" t="str">
            <v/>
          </cell>
          <cell r="C712" t="str">
            <v/>
          </cell>
          <cell r="D712" t="str">
            <v/>
          </cell>
          <cell r="E712">
            <v>705</v>
          </cell>
          <cell r="F712" t="str">
            <v>PT</v>
          </cell>
          <cell r="G712" t="str">
            <v>PTNB233</v>
          </cell>
          <cell r="H712">
            <v>43595</v>
          </cell>
          <cell r="I712" t="str">
            <v>ngoài</v>
          </cell>
          <cell r="J712" t="str">
            <v>Phạm Kim Tuyến</v>
          </cell>
          <cell r="K712" t="str">
            <v>Thu tiền phí gửi xe T5/2019</v>
          </cell>
          <cell r="L712" t="str">
            <v>NB</v>
          </cell>
          <cell r="M712">
            <v>80000</v>
          </cell>
          <cell r="Q712">
            <v>80000</v>
          </cell>
          <cell r="R712" t="str">
            <v>XMA</v>
          </cell>
          <cell r="S712" t="str">
            <v>Xe máy</v>
          </cell>
          <cell r="U712" t="str">
            <v>TMA-1004</v>
          </cell>
          <cell r="V712" t="str">
            <v>90B2-15075</v>
          </cell>
          <cell r="W712" t="str">
            <v>CT36</v>
          </cell>
          <cell r="X712">
            <v>5</v>
          </cell>
          <cell r="Y712" t="str">
            <v>Nội bộ</v>
          </cell>
        </row>
        <row r="713">
          <cell r="B713" t="str">
            <v/>
          </cell>
          <cell r="C713" t="str">
            <v/>
          </cell>
          <cell r="D713" t="str">
            <v/>
          </cell>
          <cell r="E713">
            <v>706</v>
          </cell>
          <cell r="F713" t="str">
            <v>PT</v>
          </cell>
          <cell r="G713" t="str">
            <v>PTNB234</v>
          </cell>
          <cell r="H713">
            <v>43595</v>
          </cell>
          <cell r="I713" t="str">
            <v>ngoài</v>
          </cell>
          <cell r="J713" t="str">
            <v>Nguyễn Thị Khánh Linh</v>
          </cell>
          <cell r="K713" t="str">
            <v>Thu tiền phí gửi xe T5/2019</v>
          </cell>
          <cell r="L713" t="str">
            <v>NB</v>
          </cell>
          <cell r="M713">
            <v>80000</v>
          </cell>
          <cell r="Q713">
            <v>80000</v>
          </cell>
          <cell r="R713" t="str">
            <v>XMA</v>
          </cell>
          <cell r="S713" t="str">
            <v>Xe máy</v>
          </cell>
          <cell r="V713" t="str">
            <v>98B1-22258</v>
          </cell>
          <cell r="W713" t="str">
            <v>CT36</v>
          </cell>
          <cell r="X713">
            <v>5</v>
          </cell>
          <cell r="Y713" t="str">
            <v>Nội bộ</v>
          </cell>
        </row>
        <row r="714">
          <cell r="B714" t="str">
            <v/>
          </cell>
          <cell r="C714" t="str">
            <v/>
          </cell>
          <cell r="D714" t="str">
            <v/>
          </cell>
          <cell r="E714">
            <v>707</v>
          </cell>
          <cell r="F714" t="str">
            <v>PT</v>
          </cell>
          <cell r="G714" t="str">
            <v>PTNB235</v>
          </cell>
          <cell r="H714">
            <v>43595</v>
          </cell>
          <cell r="I714" t="str">
            <v>ngoài</v>
          </cell>
          <cell r="J714" t="str">
            <v>Nguyễn Hữu Tiến</v>
          </cell>
          <cell r="K714" t="str">
            <v>Thu tiền phí gửi xe T5/2019</v>
          </cell>
          <cell r="L714" t="str">
            <v>NB</v>
          </cell>
          <cell r="M714">
            <v>80000</v>
          </cell>
          <cell r="Q714">
            <v>80000</v>
          </cell>
          <cell r="R714" t="str">
            <v>XMA</v>
          </cell>
          <cell r="S714" t="str">
            <v>Xe máy</v>
          </cell>
          <cell r="U714" t="str">
            <v>TMA-0079</v>
          </cell>
          <cell r="V714" t="str">
            <v>29Y1-32263</v>
          </cell>
          <cell r="W714" t="str">
            <v>CT36</v>
          </cell>
          <cell r="X714">
            <v>5</v>
          </cell>
          <cell r="Y714" t="str">
            <v>Nội bộ</v>
          </cell>
        </row>
        <row r="715">
          <cell r="B715" t="str">
            <v/>
          </cell>
          <cell r="C715" t="str">
            <v/>
          </cell>
          <cell r="D715" t="str">
            <v/>
          </cell>
          <cell r="E715">
            <v>708</v>
          </cell>
          <cell r="F715" t="str">
            <v>PT</v>
          </cell>
          <cell r="G715" t="str">
            <v>PTNB236</v>
          </cell>
          <cell r="H715">
            <v>43595</v>
          </cell>
          <cell r="I715" t="str">
            <v>ngoài</v>
          </cell>
          <cell r="J715" t="str">
            <v>Trần Văn Cường</v>
          </cell>
          <cell r="K715" t="str">
            <v>Thu tiền phí gửi xe T5/2019</v>
          </cell>
          <cell r="L715" t="str">
            <v>NB</v>
          </cell>
          <cell r="M715">
            <v>80000</v>
          </cell>
          <cell r="Q715">
            <v>80000</v>
          </cell>
          <cell r="R715" t="str">
            <v>XMA</v>
          </cell>
          <cell r="S715" t="str">
            <v>Xe máy</v>
          </cell>
          <cell r="V715" t="str">
            <v>29H1-91620</v>
          </cell>
          <cell r="W715" t="str">
            <v>CT36</v>
          </cell>
          <cell r="X715">
            <v>5</v>
          </cell>
          <cell r="Y715" t="str">
            <v>Nội bộ</v>
          </cell>
        </row>
        <row r="716">
          <cell r="B716" t="str">
            <v/>
          </cell>
          <cell r="C716" t="str">
            <v/>
          </cell>
          <cell r="D716" t="str">
            <v/>
          </cell>
          <cell r="E716">
            <v>709</v>
          </cell>
          <cell r="F716" t="str">
            <v>PT</v>
          </cell>
          <cell r="G716" t="str">
            <v>PTNB237</v>
          </cell>
          <cell r="H716">
            <v>43595</v>
          </cell>
          <cell r="I716">
            <v>1407</v>
          </cell>
          <cell r="J716" t="str">
            <v>Nguyễn Tiến Mạnh</v>
          </cell>
          <cell r="K716" t="str">
            <v>Thu tiền phí gửi xe T5/2019</v>
          </cell>
          <cell r="L716" t="str">
            <v>NB</v>
          </cell>
          <cell r="M716">
            <v>80000</v>
          </cell>
          <cell r="Q716">
            <v>80000</v>
          </cell>
          <cell r="R716" t="str">
            <v>XMA</v>
          </cell>
          <cell r="S716" t="str">
            <v>Xe máy</v>
          </cell>
          <cell r="U716" t="str">
            <v>AXMTB0589</v>
          </cell>
          <cell r="V716" t="str">
            <v>19Z6-1796</v>
          </cell>
          <cell r="W716" t="str">
            <v>CT36</v>
          </cell>
          <cell r="X716">
            <v>5</v>
          </cell>
          <cell r="Y716" t="str">
            <v>Nội bộ</v>
          </cell>
        </row>
        <row r="717">
          <cell r="B717" t="str">
            <v/>
          </cell>
          <cell r="C717" t="str">
            <v/>
          </cell>
          <cell r="D717" t="str">
            <v/>
          </cell>
          <cell r="E717">
            <v>710</v>
          </cell>
          <cell r="F717" t="str">
            <v>PT</v>
          </cell>
          <cell r="G717" t="str">
            <v>PTNB238</v>
          </cell>
          <cell r="H717">
            <v>43595</v>
          </cell>
          <cell r="I717" t="str">
            <v>ngoài</v>
          </cell>
          <cell r="J717" t="str">
            <v>Phạm Ngọc Hải</v>
          </cell>
          <cell r="K717" t="str">
            <v>Thu tiền phí gửi xe T5/2019</v>
          </cell>
          <cell r="L717" t="str">
            <v>NB</v>
          </cell>
          <cell r="M717">
            <v>80000</v>
          </cell>
          <cell r="Q717">
            <v>80000</v>
          </cell>
          <cell r="R717" t="str">
            <v>XMA</v>
          </cell>
          <cell r="S717" t="str">
            <v>Xe máy</v>
          </cell>
          <cell r="V717" t="str">
            <v>34B4-46780</v>
          </cell>
          <cell r="W717" t="str">
            <v>CT36</v>
          </cell>
          <cell r="X717">
            <v>5</v>
          </cell>
          <cell r="Y717" t="str">
            <v>Nội bộ</v>
          </cell>
        </row>
        <row r="718">
          <cell r="B718" t="str">
            <v/>
          </cell>
          <cell r="C718" t="str">
            <v/>
          </cell>
          <cell r="D718" t="str">
            <v/>
          </cell>
          <cell r="E718">
            <v>711</v>
          </cell>
          <cell r="F718" t="str">
            <v>PT</v>
          </cell>
          <cell r="G718" t="str">
            <v>PTNB239</v>
          </cell>
          <cell r="H718">
            <v>43595</v>
          </cell>
          <cell r="I718" t="str">
            <v>shop 11 T2</v>
          </cell>
          <cell r="J718" t="str">
            <v>Hoàng Viết Cường</v>
          </cell>
          <cell r="K718" t="str">
            <v>Thu tiền phí gửi xe T5/2019</v>
          </cell>
          <cell r="L718" t="str">
            <v>NB</v>
          </cell>
          <cell r="M718">
            <v>160000</v>
          </cell>
          <cell r="Q718">
            <v>160000</v>
          </cell>
          <cell r="R718" t="str">
            <v>XMA</v>
          </cell>
          <cell r="S718" t="str">
            <v>Xe máy</v>
          </cell>
          <cell r="V718" t="str">
            <v>20P8-4256</v>
          </cell>
          <cell r="W718" t="str">
            <v>CT36</v>
          </cell>
          <cell r="X718">
            <v>5</v>
          </cell>
          <cell r="Y718" t="str">
            <v>Nội bộ</v>
          </cell>
        </row>
        <row r="719">
          <cell r="B719" t="str">
            <v/>
          </cell>
          <cell r="C719" t="str">
            <v/>
          </cell>
          <cell r="D719" t="str">
            <v/>
          </cell>
          <cell r="E719">
            <v>712</v>
          </cell>
          <cell r="F719" t="str">
            <v>PT</v>
          </cell>
          <cell r="G719" t="str">
            <v>PTNB240</v>
          </cell>
          <cell r="H719">
            <v>43597</v>
          </cell>
          <cell r="I719" t="str">
            <v>ngoài</v>
          </cell>
          <cell r="J719" t="str">
            <v xml:space="preserve">Cao Văn Hảo </v>
          </cell>
          <cell r="K719" t="str">
            <v>Thu tiền phí gửi xe T5/2019</v>
          </cell>
          <cell r="L719" t="str">
            <v>NB</v>
          </cell>
          <cell r="M719">
            <v>160000</v>
          </cell>
          <cell r="Q719">
            <v>160000</v>
          </cell>
          <cell r="R719" t="str">
            <v>XMA</v>
          </cell>
          <cell r="S719" t="str">
            <v>Xe máy</v>
          </cell>
          <cell r="V719" t="str">
            <v>29N3-4632</v>
          </cell>
          <cell r="W719" t="str">
            <v>CT36</v>
          </cell>
          <cell r="X719">
            <v>5</v>
          </cell>
          <cell r="Y719" t="str">
            <v>Nội bộ</v>
          </cell>
        </row>
        <row r="720">
          <cell r="B720" t="str">
            <v/>
          </cell>
          <cell r="C720" t="str">
            <v/>
          </cell>
          <cell r="D720" t="str">
            <v/>
          </cell>
          <cell r="E720">
            <v>713</v>
          </cell>
          <cell r="F720" t="str">
            <v>PT</v>
          </cell>
          <cell r="G720" t="str">
            <v>PTNB241</v>
          </cell>
          <cell r="H720">
            <v>43597</v>
          </cell>
          <cell r="I720">
            <v>2305</v>
          </cell>
          <cell r="J720" t="str">
            <v>Phạm Thị Mừng</v>
          </cell>
          <cell r="K720" t="str">
            <v>Thu tiền làm lại  thẻ từ xe máy</v>
          </cell>
          <cell r="L720" t="str">
            <v>NB</v>
          </cell>
          <cell r="M720">
            <v>100000</v>
          </cell>
          <cell r="O720">
            <v>100000</v>
          </cell>
          <cell r="R720" t="str">
            <v>XMA</v>
          </cell>
          <cell r="S720" t="str">
            <v>Xe máy</v>
          </cell>
          <cell r="U720" t="str">
            <v>TMA0605</v>
          </cell>
          <cell r="V720" t="str">
            <v>17B8-24272</v>
          </cell>
          <cell r="W720" t="str">
            <v>CT36</v>
          </cell>
          <cell r="X720">
            <v>5</v>
          </cell>
          <cell r="Y720" t="str">
            <v>Nội bộ</v>
          </cell>
        </row>
        <row r="721">
          <cell r="B721" t="str">
            <v/>
          </cell>
          <cell r="C721" t="str">
            <v/>
          </cell>
          <cell r="D721" t="str">
            <v/>
          </cell>
          <cell r="E721">
            <v>714</v>
          </cell>
          <cell r="F721" t="str">
            <v>PT</v>
          </cell>
          <cell r="G721" t="str">
            <v>PTNB242</v>
          </cell>
          <cell r="H721">
            <v>43597</v>
          </cell>
          <cell r="I721">
            <v>907</v>
          </cell>
          <cell r="J721" t="str">
            <v>Vũ Văn Đăng</v>
          </cell>
          <cell r="K721" t="str">
            <v>Thu tiền làm lại  thẻ từ xe máy</v>
          </cell>
          <cell r="L721" t="str">
            <v>NB</v>
          </cell>
          <cell r="M721">
            <v>100000</v>
          </cell>
          <cell r="O721">
            <v>100000</v>
          </cell>
          <cell r="R721" t="str">
            <v>XMA</v>
          </cell>
          <cell r="S721" t="str">
            <v>Xe máy</v>
          </cell>
          <cell r="V721" t="str">
            <v>28F1-4176</v>
          </cell>
          <cell r="W721" t="str">
            <v>CT36</v>
          </cell>
          <cell r="X721">
            <v>5</v>
          </cell>
          <cell r="Y721" t="str">
            <v>Nội bộ</v>
          </cell>
        </row>
        <row r="722">
          <cell r="B722" t="str">
            <v/>
          </cell>
          <cell r="C722" t="str">
            <v/>
          </cell>
          <cell r="D722" t="str">
            <v/>
          </cell>
          <cell r="E722">
            <v>715</v>
          </cell>
          <cell r="F722" t="str">
            <v>PT</v>
          </cell>
          <cell r="G722" t="str">
            <v>PTNB243</v>
          </cell>
          <cell r="H722">
            <v>43597</v>
          </cell>
          <cell r="I722">
            <v>1111</v>
          </cell>
          <cell r="J722" t="str">
            <v>Đặng Thị Thảo</v>
          </cell>
          <cell r="K722" t="str">
            <v>Thu tiền phí gửi xe T5/2019</v>
          </cell>
          <cell r="L722" t="str">
            <v>NB</v>
          </cell>
          <cell r="M722">
            <v>80000</v>
          </cell>
          <cell r="Q722">
            <v>80000</v>
          </cell>
          <cell r="R722" t="str">
            <v>XMA</v>
          </cell>
          <cell r="S722" t="str">
            <v>Xe máy</v>
          </cell>
          <cell r="W722" t="str">
            <v>CT36</v>
          </cell>
          <cell r="X722">
            <v>5</v>
          </cell>
          <cell r="Y722" t="str">
            <v>Nội bộ</v>
          </cell>
        </row>
        <row r="723">
          <cell r="B723">
            <v>443</v>
          </cell>
          <cell r="C723" t="str">
            <v/>
          </cell>
          <cell r="D723" t="str">
            <v/>
          </cell>
          <cell r="E723">
            <v>716</v>
          </cell>
          <cell r="F723" t="str">
            <v>PT</v>
          </cell>
          <cell r="G723" t="str">
            <v>PT226</v>
          </cell>
          <cell r="H723">
            <v>43597</v>
          </cell>
          <cell r="I723" t="str">
            <v>Maxtech</v>
          </cell>
          <cell r="J723" t="str">
            <v>Chị Liên</v>
          </cell>
          <cell r="K723" t="str">
            <v>Thu tiền làm hệ thống Iparking</v>
          </cell>
          <cell r="L723" t="str">
            <v>TM</v>
          </cell>
          <cell r="M723">
            <v>47300000</v>
          </cell>
          <cell r="N723">
            <v>47300000</v>
          </cell>
          <cell r="S723" t="str">
            <v/>
          </cell>
          <cell r="W723" t="str">
            <v>CTY</v>
          </cell>
          <cell r="X723">
            <v>5</v>
          </cell>
          <cell r="Y723" t="str">
            <v>Tiền mặt</v>
          </cell>
        </row>
        <row r="724">
          <cell r="B724" t="str">
            <v/>
          </cell>
          <cell r="C724" t="str">
            <v/>
          </cell>
          <cell r="D724" t="str">
            <v/>
          </cell>
          <cell r="E724">
            <v>717</v>
          </cell>
          <cell r="F724" t="str">
            <v>PT</v>
          </cell>
          <cell r="G724" t="str">
            <v>PTNB244</v>
          </cell>
          <cell r="H724">
            <v>43599</v>
          </cell>
          <cell r="I724">
            <v>1605</v>
          </cell>
          <cell r="J724" t="str">
            <v>Nguyễn Thị Mai</v>
          </cell>
          <cell r="K724" t="str">
            <v>Thu tiền phí gửi xe T5/2019</v>
          </cell>
          <cell r="L724" t="str">
            <v>NB</v>
          </cell>
          <cell r="M724">
            <v>40000</v>
          </cell>
          <cell r="Q724">
            <v>40000</v>
          </cell>
          <cell r="S724" t="str">
            <v/>
          </cell>
          <cell r="W724" t="str">
            <v>CT36</v>
          </cell>
          <cell r="X724">
            <v>5</v>
          </cell>
          <cell r="Y724" t="str">
            <v>Nội bộ</v>
          </cell>
        </row>
        <row r="725">
          <cell r="B725" t="str">
            <v/>
          </cell>
          <cell r="C725" t="str">
            <v/>
          </cell>
          <cell r="D725" t="str">
            <v/>
          </cell>
          <cell r="E725">
            <v>718</v>
          </cell>
          <cell r="F725" t="str">
            <v>PT</v>
          </cell>
          <cell r="G725" t="str">
            <v>PTNB245</v>
          </cell>
          <cell r="H725">
            <v>43599</v>
          </cell>
          <cell r="I725" t="str">
            <v>ngoài</v>
          </cell>
          <cell r="J725" t="str">
            <v>Trần THị Hường</v>
          </cell>
          <cell r="K725" t="str">
            <v>Thu tiền phí gửi xe T5/2019</v>
          </cell>
          <cell r="L725" t="str">
            <v>NB</v>
          </cell>
          <cell r="M725">
            <v>80000</v>
          </cell>
          <cell r="Q725">
            <v>80000</v>
          </cell>
          <cell r="R725" t="str">
            <v>XMA</v>
          </cell>
          <cell r="S725" t="str">
            <v>Xe máy</v>
          </cell>
          <cell r="U725" t="str">
            <v>TMA0808</v>
          </cell>
          <cell r="V725" t="str">
            <v>17B9-27952</v>
          </cell>
          <cell r="W725" t="str">
            <v>CT36</v>
          </cell>
          <cell r="X725">
            <v>5</v>
          </cell>
          <cell r="Y725" t="str">
            <v>Nội bộ</v>
          </cell>
        </row>
        <row r="726">
          <cell r="B726" t="str">
            <v/>
          </cell>
          <cell r="C726" t="str">
            <v/>
          </cell>
          <cell r="D726" t="str">
            <v/>
          </cell>
          <cell r="E726">
            <v>719</v>
          </cell>
          <cell r="F726" t="str">
            <v>PT</v>
          </cell>
          <cell r="G726" t="str">
            <v>PTNB246</v>
          </cell>
          <cell r="H726">
            <v>43600</v>
          </cell>
          <cell r="I726">
            <v>1506</v>
          </cell>
          <cell r="J726" t="str">
            <v>Nguyễn Thị Phương Thảo</v>
          </cell>
          <cell r="K726" t="str">
            <v>Thu tiền phí gửi xe T5/2019</v>
          </cell>
          <cell r="L726" t="str">
            <v>NB</v>
          </cell>
          <cell r="M726">
            <v>40000</v>
          </cell>
          <cell r="Q726">
            <v>40000</v>
          </cell>
          <cell r="R726" t="str">
            <v>xdd</v>
          </cell>
          <cell r="S726" t="str">
            <v>Xe đạp điện</v>
          </cell>
          <cell r="V726" t="str">
            <v>15MD4-06092</v>
          </cell>
          <cell r="W726" t="str">
            <v>CT36</v>
          </cell>
          <cell r="X726">
            <v>5</v>
          </cell>
          <cell r="Y726" t="str">
            <v>Nội bộ</v>
          </cell>
        </row>
        <row r="727">
          <cell r="B727">
            <v>444</v>
          </cell>
          <cell r="C727" t="str">
            <v/>
          </cell>
          <cell r="D727" t="str">
            <v/>
          </cell>
          <cell r="E727">
            <v>720</v>
          </cell>
          <cell r="F727" t="str">
            <v>PC</v>
          </cell>
          <cell r="G727" t="str">
            <v>PC214</v>
          </cell>
          <cell r="H727">
            <v>43600</v>
          </cell>
          <cell r="I727" t="str">
            <v>BQL36</v>
          </cell>
          <cell r="J727" t="str">
            <v>Dương Ngọc Minh</v>
          </cell>
          <cell r="K727" t="str">
            <v>TT tiền làm bảng in tòa CT36B</v>
          </cell>
          <cell r="L727" t="str">
            <v>TM</v>
          </cell>
          <cell r="M727">
            <v>900000</v>
          </cell>
          <cell r="N727">
            <v>900000</v>
          </cell>
          <cell r="S727" t="str">
            <v/>
          </cell>
          <cell r="W727" t="str">
            <v>CT36</v>
          </cell>
          <cell r="X727">
            <v>5</v>
          </cell>
          <cell r="Y727" t="str">
            <v>Tiền mặt</v>
          </cell>
        </row>
        <row r="728">
          <cell r="B728">
            <v>445</v>
          </cell>
          <cell r="C728" t="str">
            <v/>
          </cell>
          <cell r="D728" t="str">
            <v/>
          </cell>
          <cell r="E728">
            <v>721</v>
          </cell>
          <cell r="F728" t="str">
            <v>PC</v>
          </cell>
          <cell r="G728" t="str">
            <v>PC215</v>
          </cell>
          <cell r="H728">
            <v>43600</v>
          </cell>
          <cell r="I728" t="str">
            <v>BQL36</v>
          </cell>
          <cell r="J728" t="str">
            <v>Nhâm Gia Quang</v>
          </cell>
          <cell r="K728" t="str">
            <v>Chuyển khoản cho Khiếu Thùy Giang (Lê Văn Toản chuyển)</v>
          </cell>
          <cell r="L728" t="str">
            <v>TM</v>
          </cell>
          <cell r="M728">
            <v>5000000</v>
          </cell>
          <cell r="N728">
            <v>5000000</v>
          </cell>
          <cell r="S728" t="str">
            <v/>
          </cell>
          <cell r="W728" t="str">
            <v>CTY</v>
          </cell>
          <cell r="X728">
            <v>5</v>
          </cell>
          <cell r="Y728" t="str">
            <v>Tiền mặt</v>
          </cell>
        </row>
        <row r="729">
          <cell r="B729">
            <v>446</v>
          </cell>
          <cell r="C729" t="str">
            <v/>
          </cell>
          <cell r="D729" t="str">
            <v/>
          </cell>
          <cell r="E729">
            <v>722</v>
          </cell>
          <cell r="F729" t="str">
            <v>PC</v>
          </cell>
          <cell r="G729" t="str">
            <v>PC216</v>
          </cell>
          <cell r="H729">
            <v>43600</v>
          </cell>
          <cell r="I729" t="str">
            <v>BQL36</v>
          </cell>
          <cell r="J729" t="str">
            <v>Nhâm Gia Quang</v>
          </cell>
          <cell r="K729" t="str">
            <v>Chi tiền điện thoại, internet tòa CT36A+CT36B</v>
          </cell>
          <cell r="L729" t="str">
            <v>TM</v>
          </cell>
          <cell r="M729">
            <v>571000</v>
          </cell>
          <cell r="N729">
            <v>571000</v>
          </cell>
          <cell r="S729" t="str">
            <v/>
          </cell>
          <cell r="W729" t="str">
            <v>CTY</v>
          </cell>
          <cell r="X729">
            <v>5</v>
          </cell>
          <cell r="Y729" t="str">
            <v>Tiền mặt</v>
          </cell>
        </row>
        <row r="730">
          <cell r="B730">
            <v>447</v>
          </cell>
          <cell r="C730" t="str">
            <v/>
          </cell>
          <cell r="D730" t="str">
            <v/>
          </cell>
          <cell r="E730">
            <v>723</v>
          </cell>
          <cell r="F730" t="str">
            <v>PT</v>
          </cell>
          <cell r="G730" t="str">
            <v>PT227</v>
          </cell>
          <cell r="H730">
            <v>43600</v>
          </cell>
          <cell r="I730" t="str">
            <v>Artemis</v>
          </cell>
          <cell r="J730" t="str">
            <v>Nhâm Gia Quang</v>
          </cell>
          <cell r="K730" t="str">
            <v>Nộp tiền DV T5/2019 Tòa Artemis</v>
          </cell>
          <cell r="L730" t="str">
            <v>TM</v>
          </cell>
          <cell r="M730">
            <v>28900000</v>
          </cell>
          <cell r="N730">
            <v>28900000</v>
          </cell>
          <cell r="S730" t="str">
            <v/>
          </cell>
          <cell r="W730" t="str">
            <v>Artemis</v>
          </cell>
          <cell r="X730">
            <v>5</v>
          </cell>
          <cell r="Y730" t="str">
            <v>Tiền mặt</v>
          </cell>
        </row>
        <row r="731">
          <cell r="B731">
            <v>448</v>
          </cell>
          <cell r="C731" t="str">
            <v/>
          </cell>
          <cell r="D731" t="str">
            <v/>
          </cell>
          <cell r="E731">
            <v>724</v>
          </cell>
          <cell r="F731" t="str">
            <v>PC</v>
          </cell>
          <cell r="G731" t="str">
            <v>PC217</v>
          </cell>
          <cell r="H731">
            <v>43600</v>
          </cell>
          <cell r="I731" t="str">
            <v>BQL36</v>
          </cell>
          <cell r="J731" t="str">
            <v>Nhâm Gia Quang</v>
          </cell>
          <cell r="K731" t="str">
            <v>Chi tiền thù lao nạo vét cống rãnh tòa A2X2</v>
          </cell>
          <cell r="L731" t="str">
            <v>TM</v>
          </cell>
          <cell r="M731">
            <v>2000000</v>
          </cell>
          <cell r="N731">
            <v>2000000</v>
          </cell>
          <cell r="S731" t="str">
            <v/>
          </cell>
          <cell r="W731" t="str">
            <v>CTY</v>
          </cell>
          <cell r="X731">
            <v>5</v>
          </cell>
          <cell r="Y731" t="str">
            <v>Tiền mặt</v>
          </cell>
        </row>
        <row r="732">
          <cell r="B732">
            <v>449</v>
          </cell>
          <cell r="C732" t="str">
            <v/>
          </cell>
          <cell r="D732" t="str">
            <v/>
          </cell>
          <cell r="E732">
            <v>725</v>
          </cell>
          <cell r="F732" t="str">
            <v>PC</v>
          </cell>
          <cell r="G732" t="str">
            <v>PC218</v>
          </cell>
          <cell r="H732">
            <v>43600</v>
          </cell>
          <cell r="I732" t="str">
            <v>BQL36</v>
          </cell>
          <cell r="J732" t="str">
            <v>Nhâm Gia Quang</v>
          </cell>
          <cell r="K732" t="str">
            <v>Chi tiền liên hoan Bảo vệ 30/4-1/5/2019 CT36A+CT36B</v>
          </cell>
          <cell r="L732" t="str">
            <v>TM</v>
          </cell>
          <cell r="M732">
            <v>1000000</v>
          </cell>
          <cell r="N732">
            <v>1000000</v>
          </cell>
          <cell r="S732" t="str">
            <v/>
          </cell>
          <cell r="W732" t="str">
            <v>CT36</v>
          </cell>
          <cell r="X732">
            <v>5</v>
          </cell>
          <cell r="Y732" t="str">
            <v>Tiền mặt</v>
          </cell>
        </row>
        <row r="733">
          <cell r="B733">
            <v>450</v>
          </cell>
          <cell r="C733" t="str">
            <v/>
          </cell>
          <cell r="D733" t="str">
            <v/>
          </cell>
          <cell r="E733">
            <v>726</v>
          </cell>
          <cell r="F733" t="str">
            <v>PT</v>
          </cell>
          <cell r="G733" t="str">
            <v>PT228</v>
          </cell>
          <cell r="H733">
            <v>43600</v>
          </cell>
          <cell r="I733" t="str">
            <v>Artemis</v>
          </cell>
          <cell r="J733" t="str">
            <v>Nhâm Gia Quang</v>
          </cell>
          <cell r="K733" t="str">
            <v>Nộp tiền thẻ từ căn 2613 tòa Artemis</v>
          </cell>
          <cell r="L733" t="str">
            <v>TM</v>
          </cell>
          <cell r="M733">
            <v>100000</v>
          </cell>
          <cell r="N733">
            <v>100000</v>
          </cell>
          <cell r="S733" t="str">
            <v/>
          </cell>
          <cell r="W733" t="str">
            <v>Artemis</v>
          </cell>
          <cell r="X733">
            <v>5</v>
          </cell>
          <cell r="Y733" t="str">
            <v>Tiền mặt</v>
          </cell>
        </row>
        <row r="734">
          <cell r="B734">
            <v>451</v>
          </cell>
          <cell r="C734" t="str">
            <v/>
          </cell>
          <cell r="D734" t="str">
            <v/>
          </cell>
          <cell r="E734">
            <v>727</v>
          </cell>
          <cell r="F734" t="str">
            <v>PC</v>
          </cell>
          <cell r="G734" t="str">
            <v>PC219</v>
          </cell>
          <cell r="H734">
            <v>43600</v>
          </cell>
          <cell r="I734" t="str">
            <v>BQL36</v>
          </cell>
          <cell r="J734" t="str">
            <v>Nhâm Gia Quang</v>
          </cell>
          <cell r="K734" t="str">
            <v>TT tiền dấu BQT tòa CT36B</v>
          </cell>
          <cell r="L734" t="str">
            <v>TM</v>
          </cell>
          <cell r="M734">
            <v>535000</v>
          </cell>
          <cell r="N734">
            <v>535000</v>
          </cell>
          <cell r="S734" t="str">
            <v/>
          </cell>
          <cell r="W734" t="str">
            <v>CT36</v>
          </cell>
          <cell r="X734">
            <v>5</v>
          </cell>
          <cell r="Y734" t="str">
            <v>Tiền mặt</v>
          </cell>
        </row>
        <row r="735">
          <cell r="B735">
            <v>452</v>
          </cell>
          <cell r="C735" t="str">
            <v/>
          </cell>
          <cell r="D735" t="str">
            <v/>
          </cell>
          <cell r="E735">
            <v>728</v>
          </cell>
          <cell r="F735" t="str">
            <v>PT</v>
          </cell>
          <cell r="G735" t="str">
            <v>PT229</v>
          </cell>
          <cell r="H735">
            <v>43602</v>
          </cell>
          <cell r="I735" t="str">
            <v>BQL36</v>
          </cell>
          <cell r="J735" t="str">
            <v>Đỗ Thị Sim</v>
          </cell>
          <cell r="K735" t="str">
            <v>Nộp tiền phí DV T4/2019  CT36B</v>
          </cell>
          <cell r="L735" t="str">
            <v>TM</v>
          </cell>
          <cell r="M735">
            <v>13000000</v>
          </cell>
          <cell r="N735">
            <v>13000000</v>
          </cell>
          <cell r="S735" t="str">
            <v/>
          </cell>
          <cell r="W735" t="str">
            <v>CT36</v>
          </cell>
          <cell r="X735">
            <v>5</v>
          </cell>
          <cell r="Y735" t="str">
            <v>Tiền mặt</v>
          </cell>
        </row>
        <row r="736">
          <cell r="B736">
            <v>453</v>
          </cell>
          <cell r="C736" t="str">
            <v/>
          </cell>
          <cell r="D736" t="str">
            <v/>
          </cell>
          <cell r="E736">
            <v>729</v>
          </cell>
          <cell r="F736" t="str">
            <v>PT</v>
          </cell>
          <cell r="G736" t="str">
            <v>PT230</v>
          </cell>
          <cell r="H736">
            <v>43602</v>
          </cell>
          <cell r="I736" t="str">
            <v>Artemis</v>
          </cell>
          <cell r="J736" t="str">
            <v>Nhâm Gia Quang</v>
          </cell>
          <cell r="K736" t="str">
            <v>Nộp tiền DV T5/2019 Tòa Artemis</v>
          </cell>
          <cell r="L736" t="str">
            <v>TM</v>
          </cell>
          <cell r="M736">
            <v>15000000</v>
          </cell>
          <cell r="N736">
            <v>15000000</v>
          </cell>
          <cell r="S736" t="str">
            <v/>
          </cell>
          <cell r="W736" t="str">
            <v>Artemis</v>
          </cell>
          <cell r="X736">
            <v>5</v>
          </cell>
          <cell r="Y736" t="str">
            <v>Tiền mặt</v>
          </cell>
        </row>
        <row r="737">
          <cell r="B737">
            <v>454</v>
          </cell>
          <cell r="C737" t="str">
            <v/>
          </cell>
          <cell r="D737" t="str">
            <v/>
          </cell>
          <cell r="E737">
            <v>730</v>
          </cell>
          <cell r="F737" t="str">
            <v>PC</v>
          </cell>
          <cell r="G737" t="str">
            <v>PC220</v>
          </cell>
          <cell r="H737">
            <v>43602</v>
          </cell>
          <cell r="I737" t="str">
            <v>BQL36</v>
          </cell>
          <cell r="J737" t="str">
            <v>Nhâm Gia Quang</v>
          </cell>
          <cell r="K737" t="str">
            <v>TT tiền vay  C2-Xuân Đỉnh  (Nguyễn Ngọc Diễm)</v>
          </cell>
          <cell r="L737" t="str">
            <v>TM</v>
          </cell>
          <cell r="M737">
            <v>44029000</v>
          </cell>
          <cell r="N737">
            <v>44029000</v>
          </cell>
          <cell r="S737" t="str">
            <v/>
          </cell>
          <cell r="W737" t="str">
            <v>CTY</v>
          </cell>
          <cell r="X737">
            <v>5</v>
          </cell>
          <cell r="Y737" t="str">
            <v>Tiền mặt</v>
          </cell>
        </row>
        <row r="738">
          <cell r="B738">
            <v>455</v>
          </cell>
          <cell r="C738" t="str">
            <v/>
          </cell>
          <cell r="D738" t="str">
            <v/>
          </cell>
          <cell r="E738">
            <v>731</v>
          </cell>
          <cell r="F738" t="str">
            <v>PC</v>
          </cell>
          <cell r="G738" t="str">
            <v>PC221</v>
          </cell>
          <cell r="H738">
            <v>43602</v>
          </cell>
          <cell r="I738" t="str">
            <v>BQL36</v>
          </cell>
          <cell r="J738" t="str">
            <v>Nhâm Gia Quang</v>
          </cell>
          <cell r="K738" t="str">
            <v>Nộp tiền vào TK BIDV</v>
          </cell>
          <cell r="L738" t="str">
            <v>TM</v>
          </cell>
          <cell r="M738">
            <v>92600000</v>
          </cell>
          <cell r="N738">
            <v>92600000</v>
          </cell>
          <cell r="S738" t="str">
            <v/>
          </cell>
          <cell r="W738" t="str">
            <v>CT36</v>
          </cell>
          <cell r="X738">
            <v>5</v>
          </cell>
          <cell r="Y738" t="str">
            <v>Tiền mặt</v>
          </cell>
        </row>
        <row r="739">
          <cell r="B739">
            <v>456</v>
          </cell>
          <cell r="C739" t="str">
            <v/>
          </cell>
          <cell r="D739" t="str">
            <v/>
          </cell>
          <cell r="E739">
            <v>732</v>
          </cell>
          <cell r="F739" t="str">
            <v>PC</v>
          </cell>
          <cell r="G739" t="str">
            <v>PC222</v>
          </cell>
          <cell r="H739">
            <v>43602</v>
          </cell>
          <cell r="I739" t="str">
            <v>BQL36</v>
          </cell>
          <cell r="J739" t="str">
            <v>Nhâm Gia Quang</v>
          </cell>
          <cell r="K739" t="str">
            <v>TT tiền sửa xe ô tô( Kia morning)</v>
          </cell>
          <cell r="L739" t="str">
            <v>TM</v>
          </cell>
          <cell r="M739">
            <v>7422000</v>
          </cell>
          <cell r="N739">
            <v>7422000</v>
          </cell>
          <cell r="S739" t="str">
            <v/>
          </cell>
          <cell r="W739" t="str">
            <v>CTY</v>
          </cell>
          <cell r="X739">
            <v>5</v>
          </cell>
          <cell r="Y739" t="str">
            <v>Tiền mặt</v>
          </cell>
        </row>
        <row r="740">
          <cell r="B740" t="str">
            <v/>
          </cell>
          <cell r="C740">
            <v>67</v>
          </cell>
          <cell r="D740" t="str">
            <v>DC</v>
          </cell>
          <cell r="E740">
            <v>733</v>
          </cell>
          <cell r="F740" t="str">
            <v>PC</v>
          </cell>
          <cell r="G740" t="str">
            <v>PCNB30</v>
          </cell>
          <cell r="H740">
            <v>43602</v>
          </cell>
          <cell r="I740" t="str">
            <v>911-CT36B</v>
          </cell>
          <cell r="J740" t="str">
            <v>Trần Cao Quang Chính</v>
          </cell>
          <cell r="K740" t="str">
            <v>TT tiền đặt cọc sửa chữa căn hộ 911-CT36B</v>
          </cell>
          <cell r="L740" t="str">
            <v>NB</v>
          </cell>
          <cell r="M740">
            <v>5000000</v>
          </cell>
          <cell r="P740">
            <v>5000000</v>
          </cell>
          <cell r="S740" t="str">
            <v/>
          </cell>
          <cell r="W740" t="str">
            <v>CT36</v>
          </cell>
          <cell r="X740">
            <v>5</v>
          </cell>
          <cell r="Y740" t="str">
            <v>Nội bộ</v>
          </cell>
        </row>
        <row r="741">
          <cell r="B741">
            <v>457</v>
          </cell>
          <cell r="C741" t="str">
            <v/>
          </cell>
          <cell r="D741" t="str">
            <v/>
          </cell>
          <cell r="E741">
            <v>734</v>
          </cell>
          <cell r="F741" t="str">
            <v>PT</v>
          </cell>
          <cell r="G741" t="str">
            <v>PT231</v>
          </cell>
          <cell r="H741">
            <v>43603</v>
          </cell>
          <cell r="I741" t="str">
            <v>Artemis</v>
          </cell>
          <cell r="J741" t="str">
            <v>Nhâm Gia Quang</v>
          </cell>
          <cell r="K741" t="str">
            <v>Nộp tiền DV T5/2019 Tòa Artemis</v>
          </cell>
          <cell r="L741" t="str">
            <v>TM</v>
          </cell>
          <cell r="M741">
            <v>35400000</v>
          </cell>
          <cell r="N741">
            <v>35400000</v>
          </cell>
          <cell r="S741" t="str">
            <v/>
          </cell>
          <cell r="W741" t="str">
            <v>Artemis</v>
          </cell>
          <cell r="X741">
            <v>5</v>
          </cell>
          <cell r="Y741" t="str">
            <v>Tiền mặt</v>
          </cell>
        </row>
        <row r="742">
          <cell r="B742">
            <v>458</v>
          </cell>
          <cell r="C742" t="str">
            <v/>
          </cell>
          <cell r="D742" t="str">
            <v/>
          </cell>
          <cell r="E742">
            <v>735</v>
          </cell>
          <cell r="F742" t="str">
            <v>PT</v>
          </cell>
          <cell r="G742" t="str">
            <v>PT232</v>
          </cell>
          <cell r="H742">
            <v>43603</v>
          </cell>
          <cell r="I742" t="str">
            <v>Artemis</v>
          </cell>
          <cell r="J742" t="str">
            <v>Nhâm Gia Quang</v>
          </cell>
          <cell r="K742" t="str">
            <v>Nộp tiền thẻ từ  căn hộ 1819 Tòa Artemis</v>
          </cell>
          <cell r="L742" t="str">
            <v>TM</v>
          </cell>
          <cell r="M742">
            <v>100000</v>
          </cell>
          <cell r="N742">
            <v>100000</v>
          </cell>
          <cell r="S742" t="str">
            <v/>
          </cell>
          <cell r="W742" t="str">
            <v>Artemis</v>
          </cell>
          <cell r="X742">
            <v>5</v>
          </cell>
          <cell r="Y742" t="str">
            <v>Tiền mặt</v>
          </cell>
        </row>
        <row r="743">
          <cell r="B743">
            <v>459</v>
          </cell>
          <cell r="C743" t="str">
            <v/>
          </cell>
          <cell r="D743" t="str">
            <v/>
          </cell>
          <cell r="E743">
            <v>736</v>
          </cell>
          <cell r="F743" t="str">
            <v>PC</v>
          </cell>
          <cell r="G743" t="str">
            <v>PC223</v>
          </cell>
          <cell r="H743">
            <v>43603</v>
          </cell>
          <cell r="I743" t="str">
            <v>BQL36</v>
          </cell>
          <cell r="J743" t="str">
            <v>Lê Văn Toản</v>
          </cell>
          <cell r="K743" t="str">
            <v>Chi tiền ngoại giao tòa Smill - Đại Kim</v>
          </cell>
          <cell r="L743" t="str">
            <v>TM</v>
          </cell>
          <cell r="M743">
            <v>10000000</v>
          </cell>
          <cell r="N743">
            <v>10000000</v>
          </cell>
          <cell r="S743" t="str">
            <v/>
          </cell>
          <cell r="W743" t="str">
            <v>CTY</v>
          </cell>
          <cell r="X743">
            <v>5</v>
          </cell>
          <cell r="Y743" t="str">
            <v>Tiền mặt</v>
          </cell>
        </row>
        <row r="744">
          <cell r="B744">
            <v>460</v>
          </cell>
          <cell r="C744" t="str">
            <v/>
          </cell>
          <cell r="D744" t="str">
            <v/>
          </cell>
          <cell r="E744">
            <v>737</v>
          </cell>
          <cell r="F744" t="str">
            <v>PC</v>
          </cell>
          <cell r="G744" t="str">
            <v>PC224</v>
          </cell>
          <cell r="H744">
            <v>43603</v>
          </cell>
          <cell r="I744" t="str">
            <v>CT Nam Sơn</v>
          </cell>
          <cell r="J744" t="str">
            <v>Trần Thị Hoàn</v>
          </cell>
          <cell r="K744" t="str">
            <v>Công ty Nam Sơn vay tiền</v>
          </cell>
          <cell r="L744" t="str">
            <v>TM</v>
          </cell>
          <cell r="M744">
            <v>25000000</v>
          </cell>
          <cell r="N744">
            <v>25000000</v>
          </cell>
          <cell r="S744" t="str">
            <v/>
          </cell>
          <cell r="W744" t="str">
            <v>CTY</v>
          </cell>
          <cell r="X744">
            <v>5</v>
          </cell>
          <cell r="Y744" t="str">
            <v>Tiền mặt</v>
          </cell>
        </row>
        <row r="745">
          <cell r="B745">
            <v>461</v>
          </cell>
          <cell r="C745" t="str">
            <v/>
          </cell>
          <cell r="D745" t="str">
            <v/>
          </cell>
          <cell r="E745">
            <v>738</v>
          </cell>
          <cell r="F745" t="str">
            <v>PC</v>
          </cell>
          <cell r="G745" t="str">
            <v>PC225</v>
          </cell>
          <cell r="H745">
            <v>43603</v>
          </cell>
          <cell r="I745" t="str">
            <v>BVHT</v>
          </cell>
          <cell r="J745" t="str">
            <v>BV Hà Thành</v>
          </cell>
          <cell r="K745" t="str">
            <v>Chi tiền hỗ trợ tiền nước uống BVHT</v>
          </cell>
          <cell r="L745" t="str">
            <v>TM</v>
          </cell>
          <cell r="M745">
            <v>4200000</v>
          </cell>
          <cell r="N745">
            <v>4200000</v>
          </cell>
          <cell r="S745" t="str">
            <v/>
          </cell>
          <cell r="W745" t="str">
            <v>CTY</v>
          </cell>
          <cell r="X745">
            <v>5</v>
          </cell>
          <cell r="Y745" t="str">
            <v>Tiền mặt</v>
          </cell>
        </row>
        <row r="746">
          <cell r="B746">
            <v>462</v>
          </cell>
          <cell r="C746" t="str">
            <v/>
          </cell>
          <cell r="D746" t="str">
            <v/>
          </cell>
          <cell r="E746">
            <v>739</v>
          </cell>
          <cell r="F746" t="str">
            <v>PT</v>
          </cell>
          <cell r="G746" t="str">
            <v>PT233</v>
          </cell>
          <cell r="H746">
            <v>43603</v>
          </cell>
          <cell r="I746" t="str">
            <v>Artemis</v>
          </cell>
          <cell r="J746" t="str">
            <v>Nhâm Gia Quang</v>
          </cell>
          <cell r="K746" t="str">
            <v>Nộp tiền DV T5/2019 Tòa Artemis</v>
          </cell>
          <cell r="L746" t="str">
            <v>TM</v>
          </cell>
          <cell r="M746">
            <v>20000000</v>
          </cell>
          <cell r="N746">
            <v>20000000</v>
          </cell>
          <cell r="S746" t="str">
            <v/>
          </cell>
          <cell r="W746" t="str">
            <v>Artemis</v>
          </cell>
          <cell r="X746">
            <v>5</v>
          </cell>
          <cell r="Y746" t="str">
            <v>Tiền mặt</v>
          </cell>
        </row>
        <row r="747">
          <cell r="B747">
            <v>463</v>
          </cell>
          <cell r="C747" t="str">
            <v/>
          </cell>
          <cell r="D747" t="str">
            <v/>
          </cell>
          <cell r="E747">
            <v>740</v>
          </cell>
          <cell r="F747" t="str">
            <v>PT</v>
          </cell>
          <cell r="G747" t="str">
            <v>PT234</v>
          </cell>
          <cell r="H747">
            <v>43603</v>
          </cell>
          <cell r="I747" t="str">
            <v>BQL36</v>
          </cell>
          <cell r="J747" t="str">
            <v>Đỗ Thị Sim</v>
          </cell>
          <cell r="K747" t="str">
            <v>Nộp tiền xe ô tô tháng 5/2019 CT36B</v>
          </cell>
          <cell r="L747" t="str">
            <v>TM</v>
          </cell>
          <cell r="M747">
            <v>8850000</v>
          </cell>
          <cell r="N747">
            <v>8850000</v>
          </cell>
          <cell r="S747" t="str">
            <v/>
          </cell>
          <cell r="W747" t="str">
            <v>CT36</v>
          </cell>
          <cell r="X747">
            <v>5</v>
          </cell>
          <cell r="Y747" t="str">
            <v>Tiền mặt</v>
          </cell>
        </row>
        <row r="748">
          <cell r="B748">
            <v>464</v>
          </cell>
          <cell r="C748" t="str">
            <v/>
          </cell>
          <cell r="D748" t="str">
            <v/>
          </cell>
          <cell r="E748">
            <v>741</v>
          </cell>
          <cell r="F748" t="str">
            <v>PT</v>
          </cell>
          <cell r="G748" t="str">
            <v>PT235</v>
          </cell>
          <cell r="H748">
            <v>43605</v>
          </cell>
          <cell r="I748" t="str">
            <v>Artemis</v>
          </cell>
          <cell r="J748" t="str">
            <v>Nhâm Gia Quang</v>
          </cell>
          <cell r="K748" t="str">
            <v>Nộp tiền DV T5/2019 Tòa Artemis</v>
          </cell>
          <cell r="L748" t="str">
            <v>TM</v>
          </cell>
          <cell r="M748">
            <v>10000000</v>
          </cell>
          <cell r="N748">
            <v>10000000</v>
          </cell>
          <cell r="S748" t="str">
            <v/>
          </cell>
          <cell r="W748" t="str">
            <v>Artemis</v>
          </cell>
          <cell r="X748">
            <v>5</v>
          </cell>
          <cell r="Y748" t="str">
            <v>Tiền mặt</v>
          </cell>
        </row>
        <row r="749">
          <cell r="B749">
            <v>465</v>
          </cell>
          <cell r="C749" t="str">
            <v/>
          </cell>
          <cell r="D749" t="str">
            <v/>
          </cell>
          <cell r="E749">
            <v>742</v>
          </cell>
          <cell r="F749" t="str">
            <v>PT</v>
          </cell>
          <cell r="G749" t="str">
            <v>PT236</v>
          </cell>
          <cell r="H749">
            <v>43605</v>
          </cell>
          <cell r="I749" t="str">
            <v>A2X2</v>
          </cell>
          <cell r="J749" t="str">
            <v>Nguyễn Thị Hà</v>
          </cell>
          <cell r="K749" t="str">
            <v>Nộp tiền DV T5/2019 + Truy thu Tòa A2X2</v>
          </cell>
          <cell r="L749" t="str">
            <v>TM</v>
          </cell>
          <cell r="M749">
            <v>5775000</v>
          </cell>
          <cell r="N749">
            <v>5775000</v>
          </cell>
          <cell r="S749" t="str">
            <v/>
          </cell>
          <cell r="W749" t="str">
            <v>A2X2</v>
          </cell>
          <cell r="X749">
            <v>5</v>
          </cell>
          <cell r="Y749" t="str">
            <v>Tiền mặt</v>
          </cell>
        </row>
        <row r="750">
          <cell r="B750">
            <v>466</v>
          </cell>
          <cell r="C750" t="str">
            <v/>
          </cell>
          <cell r="D750" t="str">
            <v/>
          </cell>
          <cell r="E750">
            <v>743</v>
          </cell>
          <cell r="F750" t="str">
            <v>PC</v>
          </cell>
          <cell r="G750" t="str">
            <v>PC226</v>
          </cell>
          <cell r="H750">
            <v>43605</v>
          </cell>
          <cell r="I750" t="str">
            <v>A2X2</v>
          </cell>
          <cell r="J750" t="str">
            <v>Nguyễn Thị Hà</v>
          </cell>
          <cell r="K750" t="str">
            <v>Chi tiền đặt cọc sửa chữa căn hộ 1008 tòa A2X2</v>
          </cell>
          <cell r="L750" t="str">
            <v>TM</v>
          </cell>
          <cell r="M750">
            <v>5000000</v>
          </cell>
          <cell r="N750">
            <v>5000000</v>
          </cell>
          <cell r="S750" t="str">
            <v/>
          </cell>
          <cell r="W750" t="str">
            <v>A2X2</v>
          </cell>
          <cell r="X750">
            <v>5</v>
          </cell>
          <cell r="Y750" t="str">
            <v>Tiền mặt</v>
          </cell>
        </row>
        <row r="751">
          <cell r="B751">
            <v>467</v>
          </cell>
          <cell r="C751" t="str">
            <v/>
          </cell>
          <cell r="D751" t="str">
            <v/>
          </cell>
          <cell r="E751">
            <v>744</v>
          </cell>
          <cell r="F751" t="str">
            <v>PC</v>
          </cell>
          <cell r="G751" t="str">
            <v>PC227</v>
          </cell>
          <cell r="H751">
            <v>43605</v>
          </cell>
          <cell r="I751" t="str">
            <v>GCĐT</v>
          </cell>
          <cell r="J751" t="str">
            <v>Tống Đăng Thắng</v>
          </cell>
          <cell r="K751" t="str">
            <v>TT tiền Gia Công, lắp dựng cột hạn chế phương tiên, xà đơn chung cư CT36B( Cấn trừ quỹ kết dư CT36B)</v>
          </cell>
          <cell r="L751" t="str">
            <v>TM</v>
          </cell>
          <cell r="M751">
            <v>4410000</v>
          </cell>
          <cell r="N751">
            <v>4410000</v>
          </cell>
          <cell r="S751" t="str">
            <v/>
          </cell>
          <cell r="W751" t="str">
            <v>CT36</v>
          </cell>
          <cell r="X751">
            <v>5</v>
          </cell>
          <cell r="Y751" t="str">
            <v>Tiền mặt</v>
          </cell>
        </row>
        <row r="752">
          <cell r="B752" t="str">
            <v/>
          </cell>
          <cell r="C752">
            <v>68</v>
          </cell>
          <cell r="D752" t="str">
            <v>DC</v>
          </cell>
          <cell r="E752">
            <v>745</v>
          </cell>
          <cell r="F752" t="str">
            <v>PC</v>
          </cell>
          <cell r="G752" t="str">
            <v>PCNB31</v>
          </cell>
          <cell r="H752">
            <v>43603</v>
          </cell>
          <cell r="I752">
            <v>1103</v>
          </cell>
          <cell r="J752" t="str">
            <v>Nguyễn Quốc Hưng</v>
          </cell>
          <cell r="K752" t="str">
            <v>TT tiền đặt cọc TMA0920</v>
          </cell>
          <cell r="L752" t="str">
            <v>NB</v>
          </cell>
          <cell r="M752">
            <v>100000</v>
          </cell>
          <cell r="P752">
            <v>100000</v>
          </cell>
          <cell r="R752" t="str">
            <v>XMA</v>
          </cell>
          <cell r="S752" t="str">
            <v>Xe máy</v>
          </cell>
          <cell r="U752" t="str">
            <v>TMA0920</v>
          </cell>
          <cell r="V752" t="str">
            <v>29Y7-7737</v>
          </cell>
          <cell r="W752" t="str">
            <v>CT36</v>
          </cell>
          <cell r="X752">
            <v>5</v>
          </cell>
          <cell r="Y752" t="str">
            <v>Nội bộ</v>
          </cell>
        </row>
        <row r="753">
          <cell r="B753" t="str">
            <v/>
          </cell>
          <cell r="C753">
            <v>69</v>
          </cell>
          <cell r="D753" t="str">
            <v>DC</v>
          </cell>
          <cell r="E753">
            <v>746</v>
          </cell>
          <cell r="F753" t="str">
            <v>PC</v>
          </cell>
          <cell r="G753" t="str">
            <v>PCNB32</v>
          </cell>
          <cell r="H753">
            <v>43603</v>
          </cell>
          <cell r="I753">
            <v>1103</v>
          </cell>
          <cell r="J753" t="str">
            <v>Vũ Văn Thắng</v>
          </cell>
          <cell r="K753" t="str">
            <v>TT tiền đặt cọc TMA0784</v>
          </cell>
          <cell r="L753" t="str">
            <v>NB</v>
          </cell>
          <cell r="M753">
            <v>100000</v>
          </cell>
          <cell r="P753">
            <v>100000</v>
          </cell>
          <cell r="R753" t="str">
            <v>XMA</v>
          </cell>
          <cell r="S753" t="str">
            <v>Xe máy</v>
          </cell>
          <cell r="U753" t="str">
            <v>TMA0784</v>
          </cell>
          <cell r="W753" t="str">
            <v>CT36</v>
          </cell>
          <cell r="X753">
            <v>5</v>
          </cell>
          <cell r="Y753" t="str">
            <v>Nội bộ</v>
          </cell>
        </row>
        <row r="754">
          <cell r="B754" t="str">
            <v/>
          </cell>
          <cell r="C754">
            <v>70</v>
          </cell>
          <cell r="D754" t="str">
            <v>DC</v>
          </cell>
          <cell r="E754">
            <v>747</v>
          </cell>
          <cell r="F754" t="str">
            <v>PC</v>
          </cell>
          <cell r="G754" t="str">
            <v>PCNB33</v>
          </cell>
          <cell r="H754">
            <v>43603</v>
          </cell>
          <cell r="I754">
            <v>1508</v>
          </cell>
          <cell r="J754" t="str">
            <v>Trần Văn Tuấn</v>
          </cell>
          <cell r="K754" t="str">
            <v>TT tiền đặt cọc A-0035</v>
          </cell>
          <cell r="L754" t="str">
            <v>NB</v>
          </cell>
          <cell r="M754">
            <v>100000</v>
          </cell>
          <cell r="P754">
            <v>100000</v>
          </cell>
          <cell r="R754" t="str">
            <v>XMA</v>
          </cell>
          <cell r="S754" t="str">
            <v>Xe máy</v>
          </cell>
          <cell r="U754" t="str">
            <v>A-0035</v>
          </cell>
          <cell r="W754" t="str">
            <v>CT36</v>
          </cell>
          <cell r="X754">
            <v>5</v>
          </cell>
          <cell r="Y754" t="str">
            <v>Nội bộ</v>
          </cell>
        </row>
        <row r="755">
          <cell r="B755" t="str">
            <v/>
          </cell>
          <cell r="C755" t="str">
            <v/>
          </cell>
          <cell r="D755" t="str">
            <v/>
          </cell>
          <cell r="E755">
            <v>748</v>
          </cell>
          <cell r="F755" t="str">
            <v>PT</v>
          </cell>
          <cell r="G755" t="str">
            <v>PTNB247</v>
          </cell>
          <cell r="H755">
            <v>43603</v>
          </cell>
          <cell r="I755">
            <v>1011</v>
          </cell>
          <cell r="J755" t="str">
            <v>Bùi Tuán Việt</v>
          </cell>
          <cell r="K755" t="str">
            <v>Thu tiền làm lại thẻ từ xe máy</v>
          </cell>
          <cell r="L755" t="str">
            <v>NB</v>
          </cell>
          <cell r="M755">
            <v>100000</v>
          </cell>
          <cell r="O755">
            <v>100000</v>
          </cell>
          <cell r="R755" t="str">
            <v>XMA</v>
          </cell>
          <cell r="S755" t="str">
            <v>Xe máy</v>
          </cell>
          <cell r="U755" t="str">
            <v>TMA-0753</v>
          </cell>
          <cell r="V755" t="str">
            <v>29Y3-0943</v>
          </cell>
          <cell r="W755" t="str">
            <v>CT36</v>
          </cell>
          <cell r="X755">
            <v>5</v>
          </cell>
          <cell r="Y755" t="str">
            <v>Nội bộ</v>
          </cell>
        </row>
        <row r="756">
          <cell r="B756">
            <v>468</v>
          </cell>
          <cell r="C756" t="str">
            <v/>
          </cell>
          <cell r="D756" t="str">
            <v/>
          </cell>
          <cell r="E756">
            <v>749</v>
          </cell>
          <cell r="F756" t="str">
            <v>PC</v>
          </cell>
          <cell r="G756" t="str">
            <v>PC228</v>
          </cell>
          <cell r="H756">
            <v>43607</v>
          </cell>
          <cell r="I756" t="str">
            <v>BQTCT36B</v>
          </cell>
          <cell r="J756" t="str">
            <v>Vũ Thị Xuân</v>
          </cell>
          <cell r="K756" t="str">
            <v>Chi tiền hỗ trợ thù lao BQT  T04/2019 CT36B</v>
          </cell>
          <cell r="L756" t="str">
            <v>TM</v>
          </cell>
          <cell r="M756">
            <v>8000000</v>
          </cell>
          <cell r="N756">
            <v>8000000</v>
          </cell>
          <cell r="S756" t="str">
            <v/>
          </cell>
          <cell r="W756" t="str">
            <v>CT36</v>
          </cell>
          <cell r="X756">
            <v>5</v>
          </cell>
          <cell r="Y756" t="str">
            <v>Tiền mặt</v>
          </cell>
        </row>
        <row r="757">
          <cell r="B757" t="str">
            <v/>
          </cell>
          <cell r="C757" t="str">
            <v/>
          </cell>
          <cell r="D757" t="str">
            <v/>
          </cell>
          <cell r="E757">
            <v>750</v>
          </cell>
          <cell r="F757" t="str">
            <v>PT</v>
          </cell>
          <cell r="G757" t="str">
            <v>PTNB248</v>
          </cell>
          <cell r="H757">
            <v>43603</v>
          </cell>
          <cell r="I757">
            <v>2302</v>
          </cell>
          <cell r="J757" t="str">
            <v>Nguyễn Thị Lan</v>
          </cell>
          <cell r="K757" t="str">
            <v>Thu tiền phí gửi xe T5/2019</v>
          </cell>
          <cell r="L757" t="str">
            <v>NB</v>
          </cell>
          <cell r="M757">
            <v>80000</v>
          </cell>
          <cell r="Q757">
            <v>80000</v>
          </cell>
          <cell r="R757" t="str">
            <v>XMA</v>
          </cell>
          <cell r="S757" t="str">
            <v>Xe máy</v>
          </cell>
          <cell r="U757" t="str">
            <v>TMA0920,TMA784</v>
          </cell>
          <cell r="V757" t="str">
            <v>29T9-4656,33L7-1964</v>
          </cell>
          <cell r="W757" t="str">
            <v>CT36</v>
          </cell>
          <cell r="X757">
            <v>5</v>
          </cell>
          <cell r="Y757" t="str">
            <v>Nội bộ</v>
          </cell>
        </row>
        <row r="758">
          <cell r="B758" t="str">
            <v/>
          </cell>
          <cell r="C758" t="str">
            <v/>
          </cell>
          <cell r="D758" t="str">
            <v/>
          </cell>
          <cell r="E758">
            <v>751</v>
          </cell>
          <cell r="F758" t="str">
            <v>PT</v>
          </cell>
          <cell r="G758" t="str">
            <v>PTNB249</v>
          </cell>
          <cell r="H758">
            <v>43603</v>
          </cell>
          <cell r="I758">
            <v>1102</v>
          </cell>
          <cell r="J758" t="str">
            <v>Phạm Thị Lệ</v>
          </cell>
          <cell r="K758" t="str">
            <v>Thu tiền phí gửi xe T5/2019</v>
          </cell>
          <cell r="L758" t="str">
            <v>NB</v>
          </cell>
          <cell r="M758">
            <v>0</v>
          </cell>
          <cell r="R758" t="str">
            <v>XMA</v>
          </cell>
          <cell r="S758" t="str">
            <v>Xe máy</v>
          </cell>
          <cell r="W758" t="str">
            <v>CT36</v>
          </cell>
          <cell r="X758">
            <v>5</v>
          </cell>
          <cell r="Y758" t="str">
            <v>Nội bộ</v>
          </cell>
        </row>
        <row r="759">
          <cell r="B759" t="str">
            <v/>
          </cell>
          <cell r="C759" t="str">
            <v/>
          </cell>
          <cell r="D759" t="str">
            <v/>
          </cell>
          <cell r="E759">
            <v>752</v>
          </cell>
          <cell r="F759" t="str">
            <v>PT</v>
          </cell>
          <cell r="G759" t="str">
            <v>PTNB250</v>
          </cell>
          <cell r="H759">
            <v>43603</v>
          </cell>
          <cell r="I759">
            <v>1103</v>
          </cell>
          <cell r="J759" t="str">
            <v>Đỗ Đức Cường</v>
          </cell>
          <cell r="K759" t="str">
            <v>Thu tiền phí gửi xeT5/2019+thẻ từ</v>
          </cell>
          <cell r="L759" t="str">
            <v>NB</v>
          </cell>
          <cell r="M759">
            <v>130000</v>
          </cell>
          <cell r="O759">
            <v>50000</v>
          </cell>
          <cell r="Q759">
            <v>80000</v>
          </cell>
          <cell r="R759" t="str">
            <v>XMA</v>
          </cell>
          <cell r="S759" t="str">
            <v>Xe máy</v>
          </cell>
          <cell r="W759" t="str">
            <v>CT36</v>
          </cell>
          <cell r="X759">
            <v>5</v>
          </cell>
          <cell r="Y759" t="str">
            <v>Nội bộ</v>
          </cell>
        </row>
        <row r="760">
          <cell r="B760" t="str">
            <v/>
          </cell>
          <cell r="C760" t="str">
            <v/>
          </cell>
          <cell r="D760" t="str">
            <v/>
          </cell>
          <cell r="E760">
            <v>753</v>
          </cell>
          <cell r="F760" t="str">
            <v>PT</v>
          </cell>
          <cell r="G760" t="str">
            <v>PTNB251</v>
          </cell>
          <cell r="H760">
            <v>43605</v>
          </cell>
          <cell r="I760" t="str">
            <v>ngoài</v>
          </cell>
          <cell r="J760" t="str">
            <v>Nguyễn Thu Trang</v>
          </cell>
          <cell r="K760" t="str">
            <v>Thu tiền phí gửi xe T2+3+4+T5/2019</v>
          </cell>
          <cell r="L760" t="str">
            <v>NB</v>
          </cell>
          <cell r="M760">
            <v>320000</v>
          </cell>
          <cell r="Q760">
            <v>320000</v>
          </cell>
          <cell r="R760" t="str">
            <v>XMA</v>
          </cell>
          <cell r="S760" t="str">
            <v>Xe máy</v>
          </cell>
          <cell r="W760" t="str">
            <v>CT36</v>
          </cell>
          <cell r="X760">
            <v>5</v>
          </cell>
          <cell r="Y760" t="str">
            <v>Nội bộ</v>
          </cell>
        </row>
        <row r="761">
          <cell r="B761">
            <v>469</v>
          </cell>
          <cell r="C761" t="str">
            <v/>
          </cell>
          <cell r="D761" t="str">
            <v/>
          </cell>
          <cell r="E761">
            <v>754</v>
          </cell>
          <cell r="F761" t="str">
            <v>PC</v>
          </cell>
          <cell r="G761" t="str">
            <v>PC229</v>
          </cell>
          <cell r="H761">
            <v>43607</v>
          </cell>
          <cell r="I761" t="str">
            <v>BQL36</v>
          </cell>
          <cell r="J761" t="str">
            <v>Nhâm Gia Quang</v>
          </cell>
          <cell r="K761" t="str">
            <v>Nộp tiền vào tài khoản MB( Lê Văn Toản chuyển tiền Bùi Thị Lương)</v>
          </cell>
          <cell r="L761" t="str">
            <v>TM</v>
          </cell>
          <cell r="M761">
            <v>10772000</v>
          </cell>
          <cell r="N761">
            <v>10772000</v>
          </cell>
          <cell r="S761" t="str">
            <v/>
          </cell>
          <cell r="W761" t="str">
            <v>CTY</v>
          </cell>
          <cell r="X761">
            <v>5</v>
          </cell>
          <cell r="Y761" t="str">
            <v>Tiền mặt</v>
          </cell>
        </row>
        <row r="762">
          <cell r="B762">
            <v>470</v>
          </cell>
          <cell r="C762" t="str">
            <v/>
          </cell>
          <cell r="D762" t="str">
            <v/>
          </cell>
          <cell r="E762">
            <v>703</v>
          </cell>
          <cell r="F762" t="str">
            <v>PT</v>
          </cell>
          <cell r="G762" t="str">
            <v>PT237</v>
          </cell>
          <cell r="H762">
            <v>43607</v>
          </cell>
          <cell r="I762" t="str">
            <v>BQL36</v>
          </cell>
          <cell r="J762" t="str">
            <v>Đỗ Thị Sim</v>
          </cell>
          <cell r="K762" t="str">
            <v>Nộp tiền phí DV T4/2019  CT36B</v>
          </cell>
          <cell r="L762" t="str">
            <v>TM</v>
          </cell>
          <cell r="M762">
            <v>15000000</v>
          </cell>
          <cell r="N762">
            <v>15000000</v>
          </cell>
          <cell r="S762" t="str">
            <v/>
          </cell>
          <cell r="W762" t="str">
            <v>CT36</v>
          </cell>
          <cell r="X762">
            <v>5</v>
          </cell>
          <cell r="Y762" t="str">
            <v>Tiền mặt</v>
          </cell>
        </row>
        <row r="763">
          <cell r="B763">
            <v>471</v>
          </cell>
          <cell r="C763" t="str">
            <v/>
          </cell>
          <cell r="D763" t="str">
            <v/>
          </cell>
          <cell r="E763">
            <v>704</v>
          </cell>
          <cell r="F763" t="str">
            <v>PT</v>
          </cell>
          <cell r="G763" t="str">
            <v>PT238</v>
          </cell>
          <cell r="H763">
            <v>43607</v>
          </cell>
          <cell r="I763" t="str">
            <v>BQL36</v>
          </cell>
          <cell r="J763" t="str">
            <v>Nhâm Gia Quang</v>
          </cell>
          <cell r="K763" t="str">
            <v>Nộp tiền phí DV T4/2019  CT36A</v>
          </cell>
          <cell r="L763" t="str">
            <v>TM</v>
          </cell>
          <cell r="M763">
            <v>12982922</v>
          </cell>
          <cell r="N763">
            <v>12982922</v>
          </cell>
          <cell r="S763" t="str">
            <v/>
          </cell>
          <cell r="W763" t="str">
            <v>CT36</v>
          </cell>
          <cell r="X763">
            <v>5</v>
          </cell>
          <cell r="Y763" t="str">
            <v>Tiền mặt</v>
          </cell>
        </row>
        <row r="764">
          <cell r="B764">
            <v>472</v>
          </cell>
          <cell r="C764" t="str">
            <v/>
          </cell>
          <cell r="D764" t="str">
            <v/>
          </cell>
          <cell r="E764">
            <v>705</v>
          </cell>
          <cell r="F764" t="str">
            <v>PC</v>
          </cell>
          <cell r="G764" t="str">
            <v>PC230</v>
          </cell>
          <cell r="H764">
            <v>43607</v>
          </cell>
          <cell r="I764" t="str">
            <v>BQL36</v>
          </cell>
          <cell r="J764" t="str">
            <v>Nhâm Gia Quang</v>
          </cell>
          <cell r="K764" t="str">
            <v>Chi tền phô tô, công chứng chứng chỉ vận hành, PCCC</v>
          </cell>
          <cell r="L764" t="str">
            <v>TM</v>
          </cell>
          <cell r="M764">
            <v>300000</v>
          </cell>
          <cell r="N764">
            <v>300000</v>
          </cell>
          <cell r="S764" t="str">
            <v/>
          </cell>
          <cell r="W764" t="str">
            <v>CTY</v>
          </cell>
          <cell r="X764">
            <v>5</v>
          </cell>
          <cell r="Y764" t="str">
            <v>Tiền mặt</v>
          </cell>
        </row>
        <row r="765">
          <cell r="B765">
            <v>473</v>
          </cell>
          <cell r="C765" t="str">
            <v/>
          </cell>
          <cell r="D765" t="str">
            <v/>
          </cell>
          <cell r="E765">
            <v>706</v>
          </cell>
          <cell r="F765" t="str">
            <v>PC</v>
          </cell>
          <cell r="G765" t="str">
            <v>PC231</v>
          </cell>
          <cell r="H765">
            <v>43607</v>
          </cell>
          <cell r="I765" t="str">
            <v>BQL36</v>
          </cell>
          <cell r="J765" t="str">
            <v>Nhâm Gia Quang</v>
          </cell>
          <cell r="K765" t="str">
            <v>Chi tiên làm dấu chức danh PGĐ, GĐKT</v>
          </cell>
          <cell r="L765" t="str">
            <v>TM</v>
          </cell>
          <cell r="M765">
            <v>300000</v>
          </cell>
          <cell r="N765">
            <v>300000</v>
          </cell>
          <cell r="S765" t="str">
            <v/>
          </cell>
          <cell r="W765" t="str">
            <v>CTY</v>
          </cell>
          <cell r="X765">
            <v>5</v>
          </cell>
          <cell r="Y765" t="str">
            <v>Tiền mặt</v>
          </cell>
        </row>
        <row r="766">
          <cell r="B766">
            <v>474</v>
          </cell>
          <cell r="C766" t="str">
            <v/>
          </cell>
          <cell r="D766" t="str">
            <v/>
          </cell>
          <cell r="E766">
            <v>707</v>
          </cell>
          <cell r="F766" t="str">
            <v>PC</v>
          </cell>
          <cell r="G766" t="str">
            <v>PC232</v>
          </cell>
          <cell r="H766">
            <v>43607</v>
          </cell>
          <cell r="I766" t="str">
            <v>Artemis</v>
          </cell>
          <cell r="J766" t="str">
            <v>Nhâm Gia Quang</v>
          </cell>
          <cell r="K766" t="str">
            <v>Trả tiền đặt cọc căn 2310 tòa Artemis</v>
          </cell>
          <cell r="L766" t="str">
            <v>TM</v>
          </cell>
          <cell r="M766">
            <v>10000000</v>
          </cell>
          <cell r="N766">
            <v>10000000</v>
          </cell>
          <cell r="S766" t="str">
            <v/>
          </cell>
          <cell r="W766" t="str">
            <v>Artemis</v>
          </cell>
          <cell r="X766">
            <v>5</v>
          </cell>
          <cell r="Y766" t="str">
            <v>Tiền mặt</v>
          </cell>
        </row>
        <row r="767">
          <cell r="B767">
            <v>475</v>
          </cell>
          <cell r="C767" t="str">
            <v/>
          </cell>
          <cell r="D767" t="str">
            <v/>
          </cell>
          <cell r="E767">
            <v>708</v>
          </cell>
          <cell r="F767" t="str">
            <v>PC</v>
          </cell>
          <cell r="G767" t="str">
            <v>PC233</v>
          </cell>
          <cell r="H767">
            <v>43610</v>
          </cell>
          <cell r="I767" t="str">
            <v>Artemis</v>
          </cell>
          <cell r="J767" t="str">
            <v>Nguyễn Thị Hương Ly</v>
          </cell>
          <cell r="K767" t="str">
            <v xml:space="preserve">Tạm ưng  Lương tháng 5/2019 </v>
          </cell>
          <cell r="L767" t="str">
            <v>TM</v>
          </cell>
          <cell r="M767">
            <v>3200000</v>
          </cell>
          <cell r="N767">
            <v>3200000</v>
          </cell>
          <cell r="S767" t="str">
            <v/>
          </cell>
          <cell r="W767" t="str">
            <v>Artemis</v>
          </cell>
          <cell r="X767">
            <v>5</v>
          </cell>
          <cell r="Y767" t="str">
            <v>Tiền mặt</v>
          </cell>
        </row>
        <row r="768">
          <cell r="B768">
            <v>476</v>
          </cell>
          <cell r="C768" t="str">
            <v/>
          </cell>
          <cell r="D768" t="str">
            <v/>
          </cell>
          <cell r="E768">
            <v>709</v>
          </cell>
          <cell r="F768" t="str">
            <v>PC</v>
          </cell>
          <cell r="G768" t="str">
            <v>PC234</v>
          </cell>
          <cell r="H768">
            <v>43613</v>
          </cell>
          <cell r="I768" t="str">
            <v>Artemis</v>
          </cell>
          <cell r="J768" t="str">
            <v>Nhâm Gia Quang</v>
          </cell>
          <cell r="K768" t="str">
            <v>Vật tư lắp điện sảnh, nước tòa Artemis</v>
          </cell>
          <cell r="L768" t="str">
            <v>TM</v>
          </cell>
          <cell r="M768">
            <v>150000</v>
          </cell>
          <cell r="N768">
            <v>150000</v>
          </cell>
          <cell r="S768" t="str">
            <v/>
          </cell>
          <cell r="W768" t="str">
            <v>Artemis</v>
          </cell>
          <cell r="X768">
            <v>5</v>
          </cell>
          <cell r="Y768" t="str">
            <v>Tiền mặt</v>
          </cell>
        </row>
        <row r="769">
          <cell r="B769">
            <v>477</v>
          </cell>
          <cell r="C769" t="str">
            <v/>
          </cell>
          <cell r="D769" t="str">
            <v/>
          </cell>
          <cell r="E769">
            <v>710</v>
          </cell>
          <cell r="F769" t="str">
            <v>PC</v>
          </cell>
          <cell r="G769" t="str">
            <v>PC235</v>
          </cell>
          <cell r="H769">
            <v>43613</v>
          </cell>
          <cell r="I769" t="str">
            <v>BQL36</v>
          </cell>
          <cell r="J769" t="str">
            <v>Nhâm Gia Quang</v>
          </cell>
          <cell r="K769" t="str">
            <v>TT tiền mua bàn thờ tòa CT36B</v>
          </cell>
          <cell r="L769" t="str">
            <v>TM</v>
          </cell>
          <cell r="M769">
            <v>700000</v>
          </cell>
          <cell r="N769">
            <v>700000</v>
          </cell>
          <cell r="S769" t="str">
            <v/>
          </cell>
          <cell r="W769" t="str">
            <v>CT36</v>
          </cell>
          <cell r="X769">
            <v>5</v>
          </cell>
          <cell r="Y769" t="str">
            <v>Tiền mặt</v>
          </cell>
        </row>
        <row r="770">
          <cell r="B770">
            <v>478</v>
          </cell>
          <cell r="C770" t="str">
            <v/>
          </cell>
          <cell r="D770" t="str">
            <v/>
          </cell>
          <cell r="E770">
            <v>711</v>
          </cell>
          <cell r="F770" t="str">
            <v>PC</v>
          </cell>
          <cell r="G770" t="str">
            <v>PC236</v>
          </cell>
          <cell r="H770">
            <v>43613</v>
          </cell>
          <cell r="I770" t="str">
            <v>BQL36</v>
          </cell>
          <cell r="J770" t="str">
            <v>Nhâm Gia Quang</v>
          </cell>
          <cell r="K770" t="str">
            <v>Nộp tiền vào TK shinhanbank ( lê văn toản chuyển tiền)</v>
          </cell>
          <cell r="L770" t="str">
            <v>TM</v>
          </cell>
          <cell r="M770">
            <v>5022000</v>
          </cell>
          <cell r="N770">
            <v>5022000</v>
          </cell>
          <cell r="S770" t="str">
            <v/>
          </cell>
          <cell r="W770" t="str">
            <v>CTY</v>
          </cell>
          <cell r="X770">
            <v>5</v>
          </cell>
          <cell r="Y770" t="str">
            <v>Tiền mặt</v>
          </cell>
        </row>
        <row r="771">
          <cell r="B771" t="str">
            <v/>
          </cell>
          <cell r="C771">
            <v>71</v>
          </cell>
          <cell r="D771" t="str">
            <v>DC</v>
          </cell>
          <cell r="E771">
            <v>712</v>
          </cell>
          <cell r="F771" t="str">
            <v>PC</v>
          </cell>
          <cell r="G771" t="str">
            <v>PCNB34</v>
          </cell>
          <cell r="H771">
            <v>43613</v>
          </cell>
          <cell r="I771">
            <v>1105</v>
          </cell>
          <cell r="J771" t="str">
            <v>Đoàn Thanh Nga</v>
          </cell>
          <cell r="K771" t="str">
            <v>TT tiền đạt cọc thẻ từ(TMA0986,TMA0814)</v>
          </cell>
          <cell r="L771" t="str">
            <v>NB</v>
          </cell>
          <cell r="M771">
            <v>200000</v>
          </cell>
          <cell r="P771">
            <v>200000</v>
          </cell>
          <cell r="S771" t="str">
            <v/>
          </cell>
          <cell r="U771" t="str">
            <v>TMA0986,TMA0814</v>
          </cell>
          <cell r="W771" t="str">
            <v>CT36</v>
          </cell>
          <cell r="X771">
            <v>5</v>
          </cell>
          <cell r="Y771" t="str">
            <v>Nội bộ</v>
          </cell>
        </row>
        <row r="772">
          <cell r="B772" t="str">
            <v/>
          </cell>
          <cell r="C772">
            <v>72</v>
          </cell>
          <cell r="D772" t="str">
            <v>DC</v>
          </cell>
          <cell r="E772">
            <v>713</v>
          </cell>
          <cell r="F772" t="str">
            <v>PC</v>
          </cell>
          <cell r="G772" t="str">
            <v>PCNB35</v>
          </cell>
          <cell r="H772">
            <v>43614</v>
          </cell>
          <cell r="I772">
            <v>2305</v>
          </cell>
          <cell r="J772" t="str">
            <v>Trấn Anh Tuấn</v>
          </cell>
          <cell r="K772" t="str">
            <v>TT tiền đạt cọc thẻ từ(TMA0060)</v>
          </cell>
          <cell r="L772" t="str">
            <v>NB</v>
          </cell>
          <cell r="M772">
            <v>100000</v>
          </cell>
          <cell r="P772">
            <v>100000</v>
          </cell>
          <cell r="S772" t="str">
            <v/>
          </cell>
          <cell r="U772" t="str">
            <v>TMA0060</v>
          </cell>
          <cell r="W772" t="str">
            <v>CT36</v>
          </cell>
          <cell r="X772">
            <v>5</v>
          </cell>
          <cell r="Y772" t="str">
            <v>Nội bộ</v>
          </cell>
        </row>
        <row r="773">
          <cell r="B773" t="str">
            <v/>
          </cell>
          <cell r="C773">
            <v>73</v>
          </cell>
          <cell r="D773" t="str">
            <v>DC</v>
          </cell>
          <cell r="E773">
            <v>714</v>
          </cell>
          <cell r="F773" t="str">
            <v>PC</v>
          </cell>
          <cell r="G773" t="str">
            <v>PCNB36</v>
          </cell>
          <cell r="H773">
            <v>43615</v>
          </cell>
          <cell r="I773">
            <v>1106</v>
          </cell>
          <cell r="J773" t="str">
            <v>Đồng Lan Hương</v>
          </cell>
          <cell r="K773" t="str">
            <v>TT Tiền đạt cọc (TMA-0950)</v>
          </cell>
          <cell r="L773" t="str">
            <v>NB</v>
          </cell>
          <cell r="M773">
            <v>100000</v>
          </cell>
          <cell r="P773">
            <v>100000</v>
          </cell>
          <cell r="S773" t="str">
            <v/>
          </cell>
          <cell r="U773" t="str">
            <v>TMA0950</v>
          </cell>
          <cell r="W773" t="str">
            <v>CT36</v>
          </cell>
          <cell r="X773">
            <v>5</v>
          </cell>
          <cell r="Y773" t="str">
            <v>Nội bộ</v>
          </cell>
        </row>
        <row r="774">
          <cell r="B774">
            <v>479</v>
          </cell>
          <cell r="C774" t="str">
            <v/>
          </cell>
          <cell r="D774" t="str">
            <v/>
          </cell>
          <cell r="E774">
            <v>715</v>
          </cell>
          <cell r="F774" t="str">
            <v>PT</v>
          </cell>
          <cell r="G774" t="str">
            <v>PT239</v>
          </cell>
          <cell r="H774">
            <v>43615</v>
          </cell>
          <cell r="I774" t="str">
            <v>BQL36</v>
          </cell>
          <cell r="J774" t="str">
            <v>Nhâm Gia Quang</v>
          </cell>
          <cell r="K774" t="str">
            <v>Rút tiền gửi về nhập quỹ</v>
          </cell>
          <cell r="L774" t="str">
            <v>TM</v>
          </cell>
          <cell r="M774">
            <v>142000000</v>
          </cell>
          <cell r="N774">
            <v>142000000</v>
          </cell>
          <cell r="S774" t="str">
            <v/>
          </cell>
          <cell r="W774" t="str">
            <v>CTY</v>
          </cell>
          <cell r="X774">
            <v>5</v>
          </cell>
          <cell r="Y774" t="str">
            <v>Tiền mặt</v>
          </cell>
        </row>
        <row r="775">
          <cell r="B775">
            <v>480</v>
          </cell>
          <cell r="C775" t="str">
            <v/>
          </cell>
          <cell r="D775" t="str">
            <v/>
          </cell>
          <cell r="E775">
            <v>716</v>
          </cell>
          <cell r="F775" t="str">
            <v>PC</v>
          </cell>
          <cell r="G775" t="str">
            <v>PC237</v>
          </cell>
          <cell r="H775">
            <v>43615</v>
          </cell>
          <cell r="I775" t="str">
            <v>BQL</v>
          </cell>
          <cell r="J775" t="str">
            <v>Lê Văn Toản</v>
          </cell>
          <cell r="K775" t="str">
            <v>Chi tiền trả cho EIC Việt Nam</v>
          </cell>
          <cell r="L775" t="str">
            <v>TM</v>
          </cell>
          <cell r="M775">
            <v>142000000</v>
          </cell>
          <cell r="N775">
            <v>142000000</v>
          </cell>
          <cell r="S775" t="str">
            <v/>
          </cell>
          <cell r="W775" t="str">
            <v>CTY</v>
          </cell>
          <cell r="X775">
            <v>5</v>
          </cell>
          <cell r="Y775" t="str">
            <v>Tiền mặt</v>
          </cell>
        </row>
        <row r="776">
          <cell r="B776">
            <v>481</v>
          </cell>
          <cell r="C776" t="str">
            <v/>
          </cell>
          <cell r="D776" t="str">
            <v/>
          </cell>
          <cell r="E776">
            <v>717</v>
          </cell>
          <cell r="F776" t="str">
            <v>PC</v>
          </cell>
          <cell r="G776" t="str">
            <v>PC238</v>
          </cell>
          <cell r="H776">
            <v>43615</v>
          </cell>
          <cell r="I776" t="str">
            <v>Shop 11</v>
          </cell>
          <cell r="J776" t="str">
            <v>Nguyễn Thị Vĩnh</v>
          </cell>
          <cell r="K776" t="str">
            <v>TT tiền nước uống T5/2019</v>
          </cell>
          <cell r="L776" t="str">
            <v>TM</v>
          </cell>
          <cell r="M776">
            <v>160000</v>
          </cell>
          <cell r="N776">
            <v>160000</v>
          </cell>
          <cell r="S776" t="str">
            <v/>
          </cell>
          <cell r="W776" t="str">
            <v>CTY</v>
          </cell>
          <cell r="X776">
            <v>5</v>
          </cell>
          <cell r="Y776" t="str">
            <v>Tiền mặt</v>
          </cell>
        </row>
        <row r="777">
          <cell r="B777">
            <v>482</v>
          </cell>
          <cell r="C777" t="str">
            <v/>
          </cell>
          <cell r="D777" t="str">
            <v/>
          </cell>
          <cell r="E777">
            <v>718</v>
          </cell>
          <cell r="F777" t="str">
            <v>PC</v>
          </cell>
          <cell r="G777" t="str">
            <v>PC239</v>
          </cell>
          <cell r="H777">
            <v>43615</v>
          </cell>
          <cell r="I777" t="str">
            <v>BQL36</v>
          </cell>
          <cell r="J777" t="str">
            <v>Nhâm Gia Quang</v>
          </cell>
          <cell r="K777" t="str">
            <v>TT tiền internet CT36A( T5/2019 cắt mạng)</v>
          </cell>
          <cell r="L777" t="str">
            <v>TM</v>
          </cell>
          <cell r="M777">
            <v>140000</v>
          </cell>
          <cell r="N777">
            <v>140000</v>
          </cell>
          <cell r="S777" t="str">
            <v/>
          </cell>
          <cell r="W777" t="str">
            <v>CT36</v>
          </cell>
          <cell r="X777">
            <v>5</v>
          </cell>
          <cell r="Y777" t="str">
            <v>Tiền mặt</v>
          </cell>
        </row>
        <row r="778">
          <cell r="B778">
            <v>483</v>
          </cell>
          <cell r="C778" t="str">
            <v/>
          </cell>
          <cell r="D778" t="str">
            <v/>
          </cell>
          <cell r="E778">
            <v>719</v>
          </cell>
          <cell r="F778" t="str">
            <v>PC</v>
          </cell>
          <cell r="G778" t="str">
            <v>PC240</v>
          </cell>
          <cell r="H778">
            <v>43616</v>
          </cell>
          <cell r="I778" t="str">
            <v>BQL36</v>
          </cell>
          <cell r="J778" t="str">
            <v>Nhâm Gia Thắng</v>
          </cell>
          <cell r="K778" t="str">
            <v>TT tiền ăn uống ngoại giao Lamaz</v>
          </cell>
          <cell r="L778" t="str">
            <v>TM</v>
          </cell>
          <cell r="M778">
            <v>1300000</v>
          </cell>
          <cell r="N778">
            <v>1300000</v>
          </cell>
          <cell r="S778" t="str">
            <v/>
          </cell>
          <cell r="W778" t="str">
            <v>CT36</v>
          </cell>
          <cell r="X778">
            <v>5</v>
          </cell>
          <cell r="Y778" t="str">
            <v>Tiền mặt</v>
          </cell>
        </row>
        <row r="779">
          <cell r="B779" t="str">
            <v/>
          </cell>
          <cell r="C779">
            <v>74</v>
          </cell>
          <cell r="D779" t="str">
            <v>DC</v>
          </cell>
          <cell r="E779">
            <v>720</v>
          </cell>
          <cell r="F779" t="str">
            <v>PC</v>
          </cell>
          <cell r="G779" t="str">
            <v>PCNB37</v>
          </cell>
          <cell r="H779">
            <v>43616</v>
          </cell>
          <cell r="I779">
            <v>1208</v>
          </cell>
          <cell r="J779" t="str">
            <v>Nguyễn Hữu Dương</v>
          </cell>
          <cell r="K779" t="str">
            <v>TT tiền đặt cọc thẻ từ(TMA1002)</v>
          </cell>
          <cell r="L779" t="str">
            <v>NB</v>
          </cell>
          <cell r="M779">
            <v>100000</v>
          </cell>
          <cell r="P779">
            <v>100000</v>
          </cell>
          <cell r="S779" t="str">
            <v/>
          </cell>
          <cell r="U779" t="str">
            <v>TMA1002</v>
          </cell>
          <cell r="W779" t="str">
            <v>CT36</v>
          </cell>
          <cell r="X779">
            <v>5</v>
          </cell>
          <cell r="Y779" t="str">
            <v>Nội bộ</v>
          </cell>
        </row>
        <row r="780">
          <cell r="B780">
            <v>484</v>
          </cell>
          <cell r="C780" t="str">
            <v/>
          </cell>
          <cell r="D780" t="str">
            <v/>
          </cell>
          <cell r="E780">
            <v>721</v>
          </cell>
          <cell r="F780" t="str">
            <v>PT</v>
          </cell>
          <cell r="G780" t="str">
            <v>PT240</v>
          </cell>
          <cell r="H780">
            <v>43616</v>
          </cell>
          <cell r="I780" t="str">
            <v>A2X2</v>
          </cell>
          <cell r="J780" t="str">
            <v>Nguyễn Thị Hà</v>
          </cell>
          <cell r="K780" t="str">
            <v>Nộp tiền căn 404 tòa A2X2</v>
          </cell>
          <cell r="L780" t="str">
            <v>TM</v>
          </cell>
          <cell r="M780">
            <v>192000</v>
          </cell>
          <cell r="N780">
            <v>192000</v>
          </cell>
          <cell r="S780" t="str">
            <v/>
          </cell>
          <cell r="W780" t="str">
            <v>A2X2</v>
          </cell>
          <cell r="X780">
            <v>5</v>
          </cell>
          <cell r="Y780" t="str">
            <v>Tiền mặt</v>
          </cell>
        </row>
        <row r="781">
          <cell r="B781">
            <v>485</v>
          </cell>
          <cell r="C781" t="str">
            <v/>
          </cell>
          <cell r="D781" t="str">
            <v/>
          </cell>
          <cell r="E781">
            <v>722</v>
          </cell>
          <cell r="F781" t="str">
            <v>PC</v>
          </cell>
          <cell r="G781" t="str">
            <v>PC241</v>
          </cell>
          <cell r="H781">
            <v>43616</v>
          </cell>
          <cell r="I781" t="str">
            <v>A2X2</v>
          </cell>
          <cell r="J781" t="str">
            <v>Nguyễn Thị Hà</v>
          </cell>
          <cell r="K781" t="str">
            <v>TT Tiền mua quạt tòa A2X2</v>
          </cell>
          <cell r="L781" t="str">
            <v>TM</v>
          </cell>
          <cell r="M781">
            <v>300000</v>
          </cell>
          <cell r="N781">
            <v>300000</v>
          </cell>
          <cell r="S781" t="str">
            <v/>
          </cell>
          <cell r="W781" t="str">
            <v>A2X2</v>
          </cell>
          <cell r="X781">
            <v>5</v>
          </cell>
          <cell r="Y781" t="str">
            <v>Tiền mặt</v>
          </cell>
        </row>
        <row r="782">
          <cell r="B782">
            <v>486</v>
          </cell>
          <cell r="C782" t="str">
            <v/>
          </cell>
          <cell r="D782" t="str">
            <v/>
          </cell>
          <cell r="E782">
            <v>723</v>
          </cell>
          <cell r="F782" t="str">
            <v>PC</v>
          </cell>
          <cell r="G782" t="str">
            <v>PC242</v>
          </cell>
          <cell r="H782">
            <v>43616</v>
          </cell>
          <cell r="I782" t="str">
            <v>A2X2</v>
          </cell>
          <cell r="J782" t="str">
            <v>Nguyễn Thị Hà</v>
          </cell>
          <cell r="K782" t="str">
            <v>TT Tiền mua túi nilon đựng rác A2X2</v>
          </cell>
          <cell r="L782" t="str">
            <v>TM</v>
          </cell>
          <cell r="M782">
            <v>50000</v>
          </cell>
          <cell r="N782">
            <v>50000</v>
          </cell>
          <cell r="S782" t="str">
            <v/>
          </cell>
          <cell r="W782" t="str">
            <v>A2X2</v>
          </cell>
          <cell r="X782">
            <v>5</v>
          </cell>
          <cell r="Y782" t="str">
            <v>Tiền mặt</v>
          </cell>
        </row>
        <row r="783">
          <cell r="B783" t="str">
            <v/>
          </cell>
          <cell r="C783">
            <v>75</v>
          </cell>
          <cell r="D783" t="str">
            <v>DC</v>
          </cell>
          <cell r="E783">
            <v>724</v>
          </cell>
          <cell r="F783" t="str">
            <v>PC</v>
          </cell>
          <cell r="G783" t="str">
            <v>PCNB38</v>
          </cell>
          <cell r="H783">
            <v>43616</v>
          </cell>
          <cell r="I783">
            <v>1204</v>
          </cell>
          <cell r="J783" t="str">
            <v>Nguyễn Kim Hồng</v>
          </cell>
          <cell r="K783" t="str">
            <v>TT tiền đặt cọc thẻ từ (AXMTB-0619,TMA0883)</v>
          </cell>
          <cell r="L783" t="str">
            <v>NB</v>
          </cell>
          <cell r="M783">
            <v>200000</v>
          </cell>
          <cell r="P783">
            <v>200000</v>
          </cell>
          <cell r="S783" t="str">
            <v/>
          </cell>
          <cell r="U783" t="str">
            <v>A-XMTB0619,TMA0883</v>
          </cell>
          <cell r="V783" t="str">
            <v>29D2-0883,XDD</v>
          </cell>
          <cell r="W783" t="str">
            <v>CT36</v>
          </cell>
          <cell r="X783">
            <v>5</v>
          </cell>
          <cell r="Y783" t="str">
            <v>Nội bộ</v>
          </cell>
        </row>
        <row r="784">
          <cell r="B784">
            <v>487</v>
          </cell>
          <cell r="C784" t="str">
            <v/>
          </cell>
          <cell r="D784" t="str">
            <v/>
          </cell>
          <cell r="E784">
            <v>725</v>
          </cell>
          <cell r="F784" t="str">
            <v>PC</v>
          </cell>
          <cell r="G784" t="str">
            <v>PC243</v>
          </cell>
          <cell r="H784">
            <v>43616</v>
          </cell>
          <cell r="I784" t="str">
            <v>BQL</v>
          </cell>
          <cell r="J784" t="str">
            <v>Lê Văn Toản</v>
          </cell>
          <cell r="K784" t="str">
            <v>Chi tền ngoại giao tòa  Smile-Định Công</v>
          </cell>
          <cell r="L784" t="str">
            <v>TM</v>
          </cell>
          <cell r="M784">
            <v>20000000</v>
          </cell>
          <cell r="N784">
            <v>20000000</v>
          </cell>
          <cell r="S784" t="str">
            <v/>
          </cell>
          <cell r="W784" t="str">
            <v>CTY</v>
          </cell>
          <cell r="X784">
            <v>5</v>
          </cell>
          <cell r="Y784" t="str">
            <v>Tiền mặt</v>
          </cell>
        </row>
        <row r="785">
          <cell r="B785">
            <v>488</v>
          </cell>
          <cell r="C785" t="str">
            <v/>
          </cell>
          <cell r="D785" t="str">
            <v/>
          </cell>
          <cell r="E785">
            <v>726</v>
          </cell>
          <cell r="F785" t="str">
            <v>PC</v>
          </cell>
          <cell r="G785" t="str">
            <v>PC244</v>
          </cell>
          <cell r="H785">
            <v>43616</v>
          </cell>
          <cell r="I785" t="str">
            <v>BQL</v>
          </cell>
          <cell r="J785" t="str">
            <v>Đặng Quốc Phong</v>
          </cell>
          <cell r="K785" t="str">
            <v>Chi tiền Liên hoan  BQL +BQT CT36B</v>
          </cell>
          <cell r="L785" t="str">
            <v>TM</v>
          </cell>
          <cell r="M785">
            <v>1500000</v>
          </cell>
          <cell r="N785">
            <v>1500000</v>
          </cell>
          <cell r="S785" t="str">
            <v/>
          </cell>
          <cell r="W785" t="str">
            <v>CTY</v>
          </cell>
          <cell r="X785">
            <v>5</v>
          </cell>
          <cell r="Y785" t="str">
            <v>Tiền mặt</v>
          </cell>
        </row>
        <row r="786">
          <cell r="B786">
            <v>489</v>
          </cell>
          <cell r="C786" t="str">
            <v/>
          </cell>
          <cell r="D786" t="str">
            <v/>
          </cell>
          <cell r="E786">
            <v>727</v>
          </cell>
          <cell r="F786" t="str">
            <v>PC</v>
          </cell>
          <cell r="G786" t="str">
            <v>PC245</v>
          </cell>
          <cell r="H786">
            <v>43619</v>
          </cell>
          <cell r="I786" t="str">
            <v>BQL</v>
          </cell>
          <cell r="J786" t="str">
            <v>Đặng Quốc Phong</v>
          </cell>
          <cell r="K786" t="str">
            <v>Tạm ứng tiền ăn T6/2019</v>
          </cell>
          <cell r="L786" t="str">
            <v>TM</v>
          </cell>
          <cell r="M786">
            <v>4000000</v>
          </cell>
          <cell r="N786">
            <v>4000000</v>
          </cell>
          <cell r="S786" t="str">
            <v/>
          </cell>
          <cell r="W786" t="str">
            <v>CTY</v>
          </cell>
          <cell r="X786">
            <v>6</v>
          </cell>
          <cell r="Y786" t="str">
            <v>Tiền mặt</v>
          </cell>
        </row>
        <row r="787">
          <cell r="B787">
            <v>490</v>
          </cell>
          <cell r="C787" t="str">
            <v/>
          </cell>
          <cell r="D787" t="str">
            <v/>
          </cell>
          <cell r="E787">
            <v>728</v>
          </cell>
          <cell r="F787" t="str">
            <v>PT</v>
          </cell>
          <cell r="G787" t="str">
            <v>PT241</v>
          </cell>
          <cell r="H787">
            <v>43619</v>
          </cell>
          <cell r="I787" t="str">
            <v>BQL36</v>
          </cell>
          <cell r="J787" t="str">
            <v>Nhâm Gia Quang</v>
          </cell>
          <cell r="K787" t="str">
            <v>Nộp tiền phí DV T5/2019 CT36A</v>
          </cell>
          <cell r="L787" t="str">
            <v>TM</v>
          </cell>
          <cell r="M787">
            <v>47000000</v>
          </cell>
          <cell r="N787">
            <v>47000000</v>
          </cell>
          <cell r="S787" t="str">
            <v/>
          </cell>
          <cell r="W787" t="str">
            <v>CT36</v>
          </cell>
          <cell r="X787">
            <v>6</v>
          </cell>
          <cell r="Y787" t="str">
            <v>Tiền mặt</v>
          </cell>
        </row>
        <row r="788">
          <cell r="B788">
            <v>491</v>
          </cell>
          <cell r="C788" t="str">
            <v/>
          </cell>
          <cell r="D788" t="str">
            <v/>
          </cell>
          <cell r="E788">
            <v>729</v>
          </cell>
          <cell r="F788" t="str">
            <v>PC</v>
          </cell>
          <cell r="G788" t="str">
            <v>PC246</v>
          </cell>
          <cell r="H788">
            <v>43620</v>
          </cell>
          <cell r="I788" t="str">
            <v>BQL36</v>
          </cell>
          <cell r="J788" t="str">
            <v>Nhâm Gia Quang</v>
          </cell>
          <cell r="K788" t="str">
            <v>TT tiền Vệ sinh buổi tối  T5/2019 tòa CT36A+CT36B</v>
          </cell>
          <cell r="L788" t="str">
            <v>TM</v>
          </cell>
          <cell r="M788">
            <v>2000000</v>
          </cell>
          <cell r="N788">
            <v>2000000</v>
          </cell>
          <cell r="S788" t="str">
            <v/>
          </cell>
          <cell r="W788" t="str">
            <v>CT36</v>
          </cell>
          <cell r="X788">
            <v>6</v>
          </cell>
          <cell r="Y788" t="str">
            <v>Tiền mặt</v>
          </cell>
        </row>
        <row r="789">
          <cell r="B789">
            <v>492</v>
          </cell>
          <cell r="C789" t="str">
            <v/>
          </cell>
          <cell r="D789" t="str">
            <v/>
          </cell>
          <cell r="E789">
            <v>730</v>
          </cell>
          <cell r="F789" t="str">
            <v>PC</v>
          </cell>
          <cell r="G789" t="str">
            <v>PC247</v>
          </cell>
          <cell r="H789">
            <v>43620</v>
          </cell>
          <cell r="I789" t="str">
            <v>Artemis</v>
          </cell>
          <cell r="J789" t="str">
            <v>Nhâm Gia Quang</v>
          </cell>
          <cell r="K789" t="str">
            <v>TT tiền mua nước uống, pin tòa nhà Artemis</v>
          </cell>
          <cell r="L789" t="str">
            <v>TM</v>
          </cell>
          <cell r="M789">
            <v>98000</v>
          </cell>
          <cell r="N789">
            <v>98000</v>
          </cell>
          <cell r="S789" t="str">
            <v/>
          </cell>
          <cell r="W789" t="str">
            <v>Artemis</v>
          </cell>
          <cell r="X789">
            <v>6</v>
          </cell>
          <cell r="Y789" t="str">
            <v>Tiền mặt</v>
          </cell>
        </row>
        <row r="790">
          <cell r="B790">
            <v>493</v>
          </cell>
          <cell r="C790" t="str">
            <v/>
          </cell>
          <cell r="D790" t="str">
            <v/>
          </cell>
          <cell r="E790">
            <v>731</v>
          </cell>
          <cell r="F790" t="str">
            <v>PT</v>
          </cell>
          <cell r="G790" t="str">
            <v>PT242</v>
          </cell>
          <cell r="H790">
            <v>43620</v>
          </cell>
          <cell r="I790" t="str">
            <v>Artemis</v>
          </cell>
          <cell r="J790" t="str">
            <v>Nhâm Gia Quang</v>
          </cell>
          <cell r="K790" t="str">
            <v>Nộp tiền phí DV T5/2019 Artemis</v>
          </cell>
          <cell r="L790" t="str">
            <v>TM</v>
          </cell>
          <cell r="M790">
            <v>35893000</v>
          </cell>
          <cell r="N790">
            <v>35893000</v>
          </cell>
          <cell r="S790" t="str">
            <v/>
          </cell>
          <cell r="W790" t="str">
            <v>Artemis</v>
          </cell>
          <cell r="X790">
            <v>6</v>
          </cell>
          <cell r="Y790" t="str">
            <v>Tiền mặt</v>
          </cell>
        </row>
        <row r="791">
          <cell r="B791">
            <v>494</v>
          </cell>
          <cell r="C791" t="str">
            <v/>
          </cell>
          <cell r="D791" t="str">
            <v/>
          </cell>
          <cell r="E791">
            <v>732</v>
          </cell>
          <cell r="F791" t="str">
            <v>PT</v>
          </cell>
          <cell r="G791" t="str">
            <v>PT243</v>
          </cell>
          <cell r="H791">
            <v>43620</v>
          </cell>
          <cell r="I791" t="str">
            <v>Artemis</v>
          </cell>
          <cell r="J791" t="str">
            <v>Nhâm Gia Quang</v>
          </cell>
          <cell r="K791" t="str">
            <v>Nộp tiền phí DV T6/2019 Artemis</v>
          </cell>
          <cell r="L791" t="str">
            <v>TM</v>
          </cell>
          <cell r="M791">
            <v>20000000</v>
          </cell>
          <cell r="N791">
            <v>20000000</v>
          </cell>
          <cell r="S791" t="str">
            <v/>
          </cell>
          <cell r="W791" t="str">
            <v>Artemis</v>
          </cell>
          <cell r="X791">
            <v>6</v>
          </cell>
          <cell r="Y791" t="str">
            <v>Tiền mặt</v>
          </cell>
        </row>
        <row r="792">
          <cell r="B792">
            <v>495</v>
          </cell>
          <cell r="C792" t="str">
            <v/>
          </cell>
          <cell r="D792" t="str">
            <v/>
          </cell>
          <cell r="E792">
            <v>733</v>
          </cell>
          <cell r="F792" t="str">
            <v>PC</v>
          </cell>
          <cell r="G792" t="str">
            <v>PC248</v>
          </cell>
          <cell r="H792">
            <v>43620</v>
          </cell>
          <cell r="I792" t="str">
            <v>Artemis</v>
          </cell>
          <cell r="J792" t="str">
            <v>Phạm Việt Hồng</v>
          </cell>
          <cell r="K792" t="str">
            <v>Chi tiền ập huấn PCCC Tòa Artemis</v>
          </cell>
          <cell r="L792" t="str">
            <v>TM</v>
          </cell>
          <cell r="M792">
            <v>5300000</v>
          </cell>
          <cell r="N792">
            <v>5300000</v>
          </cell>
          <cell r="S792" t="str">
            <v/>
          </cell>
          <cell r="W792" t="str">
            <v>Artemis</v>
          </cell>
          <cell r="X792">
            <v>6</v>
          </cell>
          <cell r="Y792" t="str">
            <v>Tiền mặt</v>
          </cell>
        </row>
        <row r="793">
          <cell r="B793">
            <v>496</v>
          </cell>
          <cell r="C793" t="str">
            <v/>
          </cell>
          <cell r="D793" t="str">
            <v/>
          </cell>
          <cell r="E793">
            <v>734</v>
          </cell>
          <cell r="F793" t="str">
            <v>PT</v>
          </cell>
          <cell r="G793" t="str">
            <v>PT244</v>
          </cell>
          <cell r="H793">
            <v>43621</v>
          </cell>
          <cell r="I793" t="str">
            <v>BQL36</v>
          </cell>
          <cell r="J793" t="str">
            <v>Đỗ Thị Sim</v>
          </cell>
          <cell r="K793" t="str">
            <v>Nộp tiền phí DV T5/2019 CT36B</v>
          </cell>
          <cell r="L793" t="str">
            <v>TM</v>
          </cell>
          <cell r="M793">
            <v>25000000</v>
          </cell>
          <cell r="N793">
            <v>25000000</v>
          </cell>
          <cell r="S793" t="str">
            <v/>
          </cell>
          <cell r="W793" t="str">
            <v>CT36</v>
          </cell>
          <cell r="X793">
            <v>6</v>
          </cell>
          <cell r="Y793" t="str">
            <v>Tiền mặt</v>
          </cell>
        </row>
        <row r="794">
          <cell r="B794">
            <v>497</v>
          </cell>
          <cell r="C794" t="str">
            <v/>
          </cell>
          <cell r="D794" t="str">
            <v/>
          </cell>
          <cell r="E794">
            <v>735</v>
          </cell>
          <cell r="F794" t="str">
            <v>PC</v>
          </cell>
          <cell r="G794" t="str">
            <v>PC249</v>
          </cell>
          <cell r="H794">
            <v>43621</v>
          </cell>
          <cell r="I794" t="str">
            <v>BQL36</v>
          </cell>
          <cell r="J794" t="str">
            <v>Đỗ Thị Sim</v>
          </cell>
          <cell r="K794" t="str">
            <v>TT tiền hút bể phốt CT36B 14/03/2019, tiền hút  bể điều hòa làm sạch bể mỡ 23/04/2019</v>
          </cell>
          <cell r="L794" t="str">
            <v>TM</v>
          </cell>
          <cell r="M794">
            <v>39350000</v>
          </cell>
          <cell r="N794">
            <v>39350000</v>
          </cell>
          <cell r="S794" t="str">
            <v/>
          </cell>
          <cell r="W794" t="str">
            <v>CT36</v>
          </cell>
          <cell r="X794">
            <v>6</v>
          </cell>
          <cell r="Y794" t="str">
            <v>Tiền mặt</v>
          </cell>
        </row>
        <row r="795">
          <cell r="B795">
            <v>498</v>
          </cell>
          <cell r="C795" t="str">
            <v/>
          </cell>
          <cell r="D795" t="str">
            <v/>
          </cell>
          <cell r="E795">
            <v>736</v>
          </cell>
          <cell r="F795" t="str">
            <v>PT</v>
          </cell>
          <cell r="G795" t="str">
            <v>PT245</v>
          </cell>
          <cell r="H795">
            <v>43621</v>
          </cell>
          <cell r="I795" t="str">
            <v>Artemis</v>
          </cell>
          <cell r="J795" t="str">
            <v>Nhâm Gia Quang</v>
          </cell>
          <cell r="K795" t="str">
            <v>Nộp tiền phí DV T6/2019 Artemis</v>
          </cell>
          <cell r="L795" t="str">
            <v>TM</v>
          </cell>
          <cell r="M795">
            <v>79900000</v>
          </cell>
          <cell r="N795">
            <v>79900000</v>
          </cell>
          <cell r="S795" t="str">
            <v/>
          </cell>
          <cell r="W795" t="str">
            <v>Artemis</v>
          </cell>
          <cell r="X795">
            <v>6</v>
          </cell>
          <cell r="Y795" t="str">
            <v>Tiền mặt</v>
          </cell>
        </row>
        <row r="796">
          <cell r="B796">
            <v>499</v>
          </cell>
          <cell r="C796" t="str">
            <v/>
          </cell>
          <cell r="D796" t="str">
            <v/>
          </cell>
          <cell r="E796">
            <v>737</v>
          </cell>
          <cell r="F796" t="str">
            <v>PT</v>
          </cell>
          <cell r="G796" t="str">
            <v>PT246</v>
          </cell>
          <cell r="H796">
            <v>43621</v>
          </cell>
          <cell r="I796" t="str">
            <v>Artemis</v>
          </cell>
          <cell r="J796" t="str">
            <v>Nhâm Gia Quang</v>
          </cell>
          <cell r="K796" t="str">
            <v>Nộp tiền thẻ từ căn hộ 1317 tòa Artemis</v>
          </cell>
          <cell r="L796" t="str">
            <v>TM</v>
          </cell>
          <cell r="M796">
            <v>100000</v>
          </cell>
          <cell r="N796">
            <v>100000</v>
          </cell>
          <cell r="S796" t="str">
            <v/>
          </cell>
          <cell r="W796" t="str">
            <v>Artemis</v>
          </cell>
          <cell r="X796">
            <v>6</v>
          </cell>
          <cell r="Y796" t="str">
            <v>Tiền mặt</v>
          </cell>
        </row>
        <row r="797">
          <cell r="B797">
            <v>500</v>
          </cell>
          <cell r="C797" t="str">
            <v/>
          </cell>
          <cell r="D797" t="str">
            <v/>
          </cell>
          <cell r="E797">
            <v>738</v>
          </cell>
          <cell r="F797" t="str">
            <v>PC</v>
          </cell>
          <cell r="G797" t="str">
            <v>PC250</v>
          </cell>
          <cell r="H797">
            <v>43621</v>
          </cell>
          <cell r="I797" t="str">
            <v>Artemis</v>
          </cell>
          <cell r="J797" t="str">
            <v>Nhâm Gia Quang</v>
          </cell>
          <cell r="K797" t="str">
            <v>TT tiền túi PP 120*150 theo HD 0000133 công ty Khánh Minh tòa Artemis</v>
          </cell>
          <cell r="L797" t="str">
            <v>TM</v>
          </cell>
          <cell r="M797">
            <v>5494000</v>
          </cell>
          <cell r="N797">
            <v>5494000</v>
          </cell>
          <cell r="S797" t="str">
            <v/>
          </cell>
          <cell r="W797" t="str">
            <v>Artemis</v>
          </cell>
          <cell r="X797">
            <v>6</v>
          </cell>
          <cell r="Y797" t="str">
            <v>Tiền mặt</v>
          </cell>
        </row>
        <row r="798">
          <cell r="B798">
            <v>501</v>
          </cell>
          <cell r="C798" t="str">
            <v/>
          </cell>
          <cell r="D798" t="str">
            <v/>
          </cell>
          <cell r="E798">
            <v>739</v>
          </cell>
          <cell r="F798" t="str">
            <v>PC</v>
          </cell>
          <cell r="G798" t="str">
            <v>PC251</v>
          </cell>
          <cell r="H798">
            <v>43621</v>
          </cell>
          <cell r="I798" t="str">
            <v>Artemis</v>
          </cell>
          <cell r="J798" t="str">
            <v>Nhâm Gia Quang</v>
          </cell>
          <cell r="K798" t="str">
            <v>TT tiền đặt cọc sửa chữa căn 1216 tòa Artemis</v>
          </cell>
          <cell r="L798" t="str">
            <v>TM</v>
          </cell>
          <cell r="M798">
            <v>10000000</v>
          </cell>
          <cell r="N798">
            <v>10000000</v>
          </cell>
          <cell r="S798" t="str">
            <v/>
          </cell>
          <cell r="W798" t="str">
            <v>Artemis</v>
          </cell>
          <cell r="X798">
            <v>6</v>
          </cell>
          <cell r="Y798" t="str">
            <v>Tiền mặt</v>
          </cell>
        </row>
        <row r="799">
          <cell r="B799">
            <v>502</v>
          </cell>
          <cell r="C799" t="str">
            <v/>
          </cell>
          <cell r="D799" t="str">
            <v/>
          </cell>
          <cell r="E799">
            <v>740</v>
          </cell>
          <cell r="F799" t="str">
            <v>PT</v>
          </cell>
          <cell r="G799" t="str">
            <v>PT247</v>
          </cell>
          <cell r="H799">
            <v>43622</v>
          </cell>
          <cell r="I799" t="str">
            <v>BQL36</v>
          </cell>
          <cell r="J799" t="str">
            <v>Đỗ Thị Sim</v>
          </cell>
          <cell r="K799" t="str">
            <v>Nộp tiền phí DV T5/2019 CT36B</v>
          </cell>
          <cell r="L799" t="str">
            <v>TM</v>
          </cell>
          <cell r="M799">
            <v>15000000</v>
          </cell>
          <cell r="N799">
            <v>15000000</v>
          </cell>
          <cell r="S799" t="str">
            <v/>
          </cell>
          <cell r="W799" t="str">
            <v>CT36</v>
          </cell>
          <cell r="X799">
            <v>6</v>
          </cell>
          <cell r="Y799" t="str">
            <v>Tiền mặt</v>
          </cell>
        </row>
        <row r="800">
          <cell r="B800">
            <v>503</v>
          </cell>
          <cell r="C800" t="str">
            <v/>
          </cell>
          <cell r="D800" t="str">
            <v/>
          </cell>
          <cell r="E800">
            <v>741</v>
          </cell>
          <cell r="F800" t="str">
            <v>PC</v>
          </cell>
          <cell r="G800" t="str">
            <v>PC252</v>
          </cell>
          <cell r="H800">
            <v>43623</v>
          </cell>
          <cell r="I800" t="str">
            <v>BQL36</v>
          </cell>
          <cell r="J800" t="str">
            <v>Đỗ Thị Sim</v>
          </cell>
          <cell r="K800" t="str">
            <v>TT tiền đo điện trở tiếp địa chống sét ( HĐ 0000070- Sét Việt Nam)</v>
          </cell>
          <cell r="L800" t="str">
            <v>TM</v>
          </cell>
          <cell r="M800">
            <v>825000</v>
          </cell>
          <cell r="N800">
            <v>825000</v>
          </cell>
          <cell r="S800" t="str">
            <v/>
          </cell>
          <cell r="W800" t="str">
            <v>CT36</v>
          </cell>
          <cell r="X800">
            <v>6</v>
          </cell>
          <cell r="Y800" t="str">
            <v>Tiền mặt</v>
          </cell>
        </row>
        <row r="801">
          <cell r="B801">
            <v>504</v>
          </cell>
          <cell r="C801" t="str">
            <v/>
          </cell>
          <cell r="D801" t="str">
            <v/>
          </cell>
          <cell r="E801">
            <v>742</v>
          </cell>
          <cell r="F801" t="str">
            <v>PC</v>
          </cell>
          <cell r="G801" t="str">
            <v>PC253</v>
          </cell>
          <cell r="H801">
            <v>43623</v>
          </cell>
          <cell r="I801" t="str">
            <v>BQL36</v>
          </cell>
          <cell r="J801" t="str">
            <v>Đỗ Thị Sim</v>
          </cell>
          <cell r="K801" t="str">
            <v>Chi tiền đám ma cư dân, tiền mua hoa quả 5/5</v>
          </cell>
          <cell r="L801" t="str">
            <v>TM</v>
          </cell>
          <cell r="M801">
            <v>695000</v>
          </cell>
          <cell r="N801">
            <v>695000</v>
          </cell>
          <cell r="S801" t="str">
            <v/>
          </cell>
          <cell r="W801" t="str">
            <v>CT36</v>
          </cell>
          <cell r="X801">
            <v>6</v>
          </cell>
          <cell r="Y801" t="str">
            <v>Tiền mặt</v>
          </cell>
        </row>
        <row r="802">
          <cell r="B802">
            <v>505</v>
          </cell>
          <cell r="C802" t="str">
            <v/>
          </cell>
          <cell r="D802" t="str">
            <v/>
          </cell>
          <cell r="E802">
            <v>743</v>
          </cell>
          <cell r="F802" t="str">
            <v>PC</v>
          </cell>
          <cell r="G802" t="str">
            <v>PC254</v>
          </cell>
          <cell r="H802">
            <v>43623</v>
          </cell>
          <cell r="I802" t="str">
            <v>BQL36</v>
          </cell>
          <cell r="J802" t="str">
            <v>Nghiêm Đình Hồng</v>
          </cell>
          <cell r="K802" t="str">
            <v>TT tiền mua vật tư làm nguồn điện quầy lễ tân Smile, biển hầm  xe smile</v>
          </cell>
          <cell r="L802" t="str">
            <v>TM</v>
          </cell>
          <cell r="M802">
            <v>910000</v>
          </cell>
          <cell r="N802">
            <v>910000</v>
          </cell>
          <cell r="S802" t="str">
            <v/>
          </cell>
          <cell r="W802" t="str">
            <v>smile</v>
          </cell>
          <cell r="X802">
            <v>6</v>
          </cell>
          <cell r="Y802" t="str">
            <v>Tiền mặt</v>
          </cell>
        </row>
        <row r="803">
          <cell r="B803">
            <v>506</v>
          </cell>
          <cell r="C803" t="str">
            <v/>
          </cell>
          <cell r="D803" t="str">
            <v/>
          </cell>
          <cell r="E803">
            <v>744</v>
          </cell>
          <cell r="F803" t="str">
            <v>PC</v>
          </cell>
          <cell r="G803" t="str">
            <v>PC255</v>
          </cell>
          <cell r="H803">
            <v>43623</v>
          </cell>
          <cell r="I803" t="str">
            <v>BQL36</v>
          </cell>
          <cell r="J803" t="str">
            <v>Nhâm Gia Thắng</v>
          </cell>
          <cell r="K803" t="str">
            <v>TT tiền mua  đèn led kính 12W màu trung tính</v>
          </cell>
          <cell r="L803" t="str">
            <v>TM</v>
          </cell>
          <cell r="M803">
            <v>900000</v>
          </cell>
          <cell r="N803">
            <v>900000</v>
          </cell>
          <cell r="S803" t="str">
            <v/>
          </cell>
          <cell r="W803" t="str">
            <v>Artemis</v>
          </cell>
          <cell r="X803">
            <v>6</v>
          </cell>
          <cell r="Y803" t="str">
            <v>Tiền mặt</v>
          </cell>
        </row>
        <row r="804">
          <cell r="B804">
            <v>507</v>
          </cell>
          <cell r="C804" t="str">
            <v/>
          </cell>
          <cell r="D804" t="str">
            <v/>
          </cell>
          <cell r="E804">
            <v>745</v>
          </cell>
          <cell r="F804" t="str">
            <v>PC</v>
          </cell>
          <cell r="G804" t="str">
            <v>PC256</v>
          </cell>
          <cell r="H804">
            <v>43623</v>
          </cell>
          <cell r="I804" t="str">
            <v>BQL36</v>
          </cell>
          <cell r="J804" t="str">
            <v>Nghiêm Đình Hồng</v>
          </cell>
          <cell r="K804" t="str">
            <v>TT mua ô chốt bảo vệ tòa CT36B ( trích quỹ  kết dư  CT36B)</v>
          </cell>
          <cell r="L804" t="str">
            <v>TM</v>
          </cell>
          <cell r="M804">
            <v>1600000</v>
          </cell>
          <cell r="N804">
            <v>1600000</v>
          </cell>
          <cell r="S804" t="str">
            <v/>
          </cell>
          <cell r="W804" t="str">
            <v>CT36</v>
          </cell>
          <cell r="X804">
            <v>6</v>
          </cell>
          <cell r="Y804" t="str">
            <v>Tiền mặt</v>
          </cell>
        </row>
        <row r="805">
          <cell r="B805">
            <v>508</v>
          </cell>
          <cell r="C805" t="str">
            <v/>
          </cell>
          <cell r="D805" t="str">
            <v/>
          </cell>
          <cell r="E805">
            <v>746</v>
          </cell>
          <cell r="F805" t="str">
            <v>PC</v>
          </cell>
          <cell r="G805" t="str">
            <v>PC257</v>
          </cell>
          <cell r="H805">
            <v>43623</v>
          </cell>
          <cell r="I805" t="str">
            <v>BQL36</v>
          </cell>
          <cell r="J805" t="str">
            <v>Nhâm Gia Quang</v>
          </cell>
          <cell r="K805" t="str">
            <v>Nộp tiền bảo hiểm nhân thọ ( Lê Văn Toản, Nguyễn Thái Học)</v>
          </cell>
          <cell r="L805" t="str">
            <v>TM</v>
          </cell>
          <cell r="M805">
            <v>12476000</v>
          </cell>
          <cell r="N805">
            <v>12476000</v>
          </cell>
          <cell r="S805" t="str">
            <v/>
          </cell>
          <cell r="W805" t="str">
            <v>CTY</v>
          </cell>
          <cell r="X805">
            <v>6</v>
          </cell>
          <cell r="Y805" t="str">
            <v>Tiền mặt</v>
          </cell>
        </row>
        <row r="806">
          <cell r="B806">
            <v>509</v>
          </cell>
          <cell r="C806" t="str">
            <v/>
          </cell>
          <cell r="D806" t="str">
            <v/>
          </cell>
          <cell r="E806">
            <v>747</v>
          </cell>
          <cell r="F806" t="str">
            <v>PC</v>
          </cell>
          <cell r="G806" t="str">
            <v>PC258</v>
          </cell>
          <cell r="H806">
            <v>43623</v>
          </cell>
          <cell r="I806" t="str">
            <v>BQL36</v>
          </cell>
          <cell r="J806" t="str">
            <v>Ngô Văn Lập</v>
          </cell>
          <cell r="K806" t="str">
            <v>TT tiền khoan vách bê tông hầm nhà ăn CT36B</v>
          </cell>
          <cell r="L806" t="str">
            <v>TM</v>
          </cell>
          <cell r="M806">
            <v>1500000</v>
          </cell>
          <cell r="N806">
            <v>1500000</v>
          </cell>
          <cell r="S806" t="str">
            <v/>
          </cell>
          <cell r="W806" t="str">
            <v>CT36</v>
          </cell>
          <cell r="X806">
            <v>6</v>
          </cell>
          <cell r="Y806" t="str">
            <v>Tiền mặt</v>
          </cell>
        </row>
        <row r="807">
          <cell r="B807">
            <v>510</v>
          </cell>
          <cell r="C807" t="str">
            <v/>
          </cell>
          <cell r="D807" t="str">
            <v/>
          </cell>
          <cell r="E807">
            <v>748</v>
          </cell>
          <cell r="F807" t="str">
            <v>PT</v>
          </cell>
          <cell r="G807" t="str">
            <v>PT248</v>
          </cell>
          <cell r="H807">
            <v>43623</v>
          </cell>
          <cell r="I807" t="str">
            <v>Artemis</v>
          </cell>
          <cell r="J807" t="str">
            <v>Nhâm Gia Quang</v>
          </cell>
          <cell r="K807" t="str">
            <v>Nộp tiền phí DV T6/2019 Artemis</v>
          </cell>
          <cell r="L807" t="str">
            <v>TM</v>
          </cell>
          <cell r="M807">
            <v>48000000</v>
          </cell>
          <cell r="N807">
            <v>48000000</v>
          </cell>
          <cell r="S807" t="str">
            <v/>
          </cell>
          <cell r="W807" t="str">
            <v>Artemis</v>
          </cell>
          <cell r="X807">
            <v>6</v>
          </cell>
          <cell r="Y807" t="str">
            <v>Tiền mặt</v>
          </cell>
        </row>
        <row r="808">
          <cell r="B808">
            <v>511</v>
          </cell>
          <cell r="C808" t="str">
            <v/>
          </cell>
          <cell r="D808" t="str">
            <v/>
          </cell>
          <cell r="E808">
            <v>749</v>
          </cell>
          <cell r="F808" t="str">
            <v>PT</v>
          </cell>
          <cell r="G808" t="str">
            <v>PT249</v>
          </cell>
          <cell r="H808">
            <v>43623</v>
          </cell>
          <cell r="I808" t="str">
            <v>BQL36</v>
          </cell>
          <cell r="J808" t="str">
            <v>Nhâm Gia Quang</v>
          </cell>
          <cell r="K808" t="str">
            <v>Thu tiền BHXH, BHYT   quý I+quý II/2019( Quách Minh Tâm)</v>
          </cell>
          <cell r="L808" t="str">
            <v>TM</v>
          </cell>
          <cell r="M808">
            <v>8587392</v>
          </cell>
          <cell r="N808">
            <v>8587392</v>
          </cell>
          <cell r="S808" t="str">
            <v/>
          </cell>
          <cell r="W808" t="str">
            <v>CTY</v>
          </cell>
          <cell r="X808">
            <v>6</v>
          </cell>
          <cell r="Y808" t="str">
            <v>Tiền mặt</v>
          </cell>
        </row>
        <row r="809">
          <cell r="B809">
            <v>512</v>
          </cell>
          <cell r="C809" t="str">
            <v/>
          </cell>
          <cell r="D809" t="str">
            <v/>
          </cell>
          <cell r="E809">
            <v>750</v>
          </cell>
          <cell r="F809" t="str">
            <v>PC</v>
          </cell>
          <cell r="G809" t="str">
            <v>PC259</v>
          </cell>
          <cell r="H809">
            <v>43624</v>
          </cell>
          <cell r="I809" t="str">
            <v>BQL36</v>
          </cell>
          <cell r="J809" t="str">
            <v>Nguyễn Thị Tuyết Nhung</v>
          </cell>
          <cell r="K809" t="str">
            <v>TT tiền ngoại giao CT , đồ lễ …..</v>
          </cell>
          <cell r="L809" t="str">
            <v>TM</v>
          </cell>
          <cell r="M809">
            <v>6910000</v>
          </cell>
          <cell r="N809">
            <v>6910000</v>
          </cell>
          <cell r="S809" t="str">
            <v/>
          </cell>
          <cell r="W809" t="str">
            <v>CTY</v>
          </cell>
          <cell r="X809">
            <v>6</v>
          </cell>
          <cell r="Y809" t="str">
            <v>Tiền mặt</v>
          </cell>
        </row>
        <row r="810">
          <cell r="B810">
            <v>513</v>
          </cell>
          <cell r="C810" t="str">
            <v/>
          </cell>
          <cell r="D810" t="str">
            <v/>
          </cell>
          <cell r="E810">
            <v>751</v>
          </cell>
          <cell r="F810" t="str">
            <v>PC</v>
          </cell>
          <cell r="G810" t="str">
            <v>PC260</v>
          </cell>
          <cell r="H810">
            <v>43624</v>
          </cell>
          <cell r="I810" t="str">
            <v>BQL36</v>
          </cell>
          <cell r="J810" t="str">
            <v>Nhâm Gia Quang</v>
          </cell>
          <cell r="K810" t="str">
            <v>TT tiền đối trừ công nợ C2 Xuân Đỉnh ( cư dân C2 Chuyển vào TK vieettinbank)</v>
          </cell>
          <cell r="L810" t="str">
            <v>TM</v>
          </cell>
          <cell r="M810">
            <v>2280000</v>
          </cell>
          <cell r="N810">
            <v>2280000</v>
          </cell>
          <cell r="S810" t="str">
            <v/>
          </cell>
          <cell r="W810" t="str">
            <v>CTY</v>
          </cell>
          <cell r="X810">
            <v>6</v>
          </cell>
          <cell r="Y810" t="str">
            <v>Tiền mặt</v>
          </cell>
        </row>
        <row r="811">
          <cell r="B811">
            <v>514</v>
          </cell>
          <cell r="C811" t="str">
            <v/>
          </cell>
          <cell r="D811" t="str">
            <v/>
          </cell>
          <cell r="E811">
            <v>752</v>
          </cell>
          <cell r="F811" t="str">
            <v>PT</v>
          </cell>
          <cell r="G811" t="str">
            <v>PT250</v>
          </cell>
          <cell r="H811">
            <v>43624</v>
          </cell>
          <cell r="I811" t="str">
            <v>BQL36</v>
          </cell>
          <cell r="J811" t="str">
            <v>Đỗ Thị Sim</v>
          </cell>
          <cell r="K811" t="str">
            <v>Nộp tiền phí DV T5/2019 CT36B</v>
          </cell>
          <cell r="L811" t="str">
            <v>TM</v>
          </cell>
          <cell r="M811">
            <v>10000000</v>
          </cell>
          <cell r="N811">
            <v>10000000</v>
          </cell>
          <cell r="S811" t="str">
            <v/>
          </cell>
          <cell r="W811" t="str">
            <v>CT36</v>
          </cell>
          <cell r="X811">
            <v>6</v>
          </cell>
          <cell r="Y811" t="str">
            <v>Tiền mặt</v>
          </cell>
        </row>
        <row r="812">
          <cell r="B812">
            <v>515</v>
          </cell>
          <cell r="C812" t="str">
            <v/>
          </cell>
          <cell r="D812" t="str">
            <v/>
          </cell>
          <cell r="E812">
            <v>753</v>
          </cell>
          <cell r="F812" t="str">
            <v>PT</v>
          </cell>
          <cell r="G812" t="str">
            <v>PT251</v>
          </cell>
          <cell r="H812">
            <v>43624</v>
          </cell>
          <cell r="I812" t="str">
            <v>BQL36</v>
          </cell>
          <cell r="J812" t="str">
            <v>Nhâm Gia Quang</v>
          </cell>
          <cell r="K812" t="str">
            <v>Nộp tiền phí DV T5/2019 CT36A</v>
          </cell>
          <cell r="L812" t="str">
            <v>TM</v>
          </cell>
          <cell r="M812">
            <v>5000000</v>
          </cell>
          <cell r="N812">
            <v>5000000</v>
          </cell>
          <cell r="S812" t="str">
            <v/>
          </cell>
          <cell r="W812" t="str">
            <v>CT36</v>
          </cell>
          <cell r="X812">
            <v>6</v>
          </cell>
          <cell r="Y812" t="str">
            <v>Tiền mặt</v>
          </cell>
        </row>
        <row r="813">
          <cell r="B813">
            <v>516</v>
          </cell>
          <cell r="C813" t="str">
            <v/>
          </cell>
          <cell r="D813" t="str">
            <v/>
          </cell>
          <cell r="E813">
            <v>754</v>
          </cell>
          <cell r="F813" t="str">
            <v>PT</v>
          </cell>
          <cell r="G813" t="str">
            <v>PT252</v>
          </cell>
          <cell r="H813">
            <v>43624</v>
          </cell>
          <cell r="I813" t="str">
            <v>Artemis</v>
          </cell>
          <cell r="J813" t="str">
            <v>Nhâm Gia Quang</v>
          </cell>
          <cell r="K813" t="str">
            <v>Nộp tiền phí DV T6/2019 Artemis</v>
          </cell>
          <cell r="L813" t="str">
            <v>TM</v>
          </cell>
          <cell r="M813">
            <v>51000000</v>
          </cell>
          <cell r="N813">
            <v>51000000</v>
          </cell>
          <cell r="S813" t="str">
            <v/>
          </cell>
          <cell r="W813" t="str">
            <v>Artemis</v>
          </cell>
          <cell r="X813">
            <v>6</v>
          </cell>
          <cell r="Y813" t="str">
            <v>Tiền mặt</v>
          </cell>
        </row>
        <row r="814">
          <cell r="B814">
            <v>517</v>
          </cell>
          <cell r="C814" t="str">
            <v/>
          </cell>
          <cell r="D814" t="str">
            <v/>
          </cell>
          <cell r="E814">
            <v>717</v>
          </cell>
          <cell r="F814" t="str">
            <v>PT</v>
          </cell>
          <cell r="G814" t="str">
            <v>PT253</v>
          </cell>
          <cell r="H814">
            <v>43624</v>
          </cell>
          <cell r="I814" t="str">
            <v>Artemis</v>
          </cell>
          <cell r="J814" t="str">
            <v>Nhâm Gia Quang</v>
          </cell>
          <cell r="K814" t="str">
            <v>Nộp tiền phòng  SHCĐ ( bóng bàn) Tòa Artemis</v>
          </cell>
          <cell r="L814" t="str">
            <v>TM</v>
          </cell>
          <cell r="M814">
            <v>1000000</v>
          </cell>
          <cell r="N814">
            <v>1000000</v>
          </cell>
          <cell r="S814" t="str">
            <v/>
          </cell>
          <cell r="W814" t="str">
            <v>Artemis</v>
          </cell>
          <cell r="X814">
            <v>6</v>
          </cell>
          <cell r="Y814" t="str">
            <v>Tiền mặt</v>
          </cell>
        </row>
        <row r="815">
          <cell r="B815">
            <v>518</v>
          </cell>
          <cell r="C815" t="str">
            <v/>
          </cell>
          <cell r="D815" t="str">
            <v/>
          </cell>
          <cell r="E815">
            <v>718</v>
          </cell>
          <cell r="F815" t="str">
            <v>PT</v>
          </cell>
          <cell r="G815" t="str">
            <v>PT254</v>
          </cell>
          <cell r="H815">
            <v>43624</v>
          </cell>
          <cell r="I815" t="str">
            <v>BQL36</v>
          </cell>
          <cell r="J815" t="str">
            <v>Đỗ Thị Sim</v>
          </cell>
          <cell r="K815" t="str">
            <v>Nộp tiền phí DV T5/2019 CT36B</v>
          </cell>
          <cell r="L815" t="str">
            <v>TM</v>
          </cell>
          <cell r="M815">
            <v>10214233</v>
          </cell>
          <cell r="N815">
            <v>10214233</v>
          </cell>
          <cell r="S815" t="str">
            <v/>
          </cell>
          <cell r="W815" t="str">
            <v>CT36</v>
          </cell>
          <cell r="X815">
            <v>6</v>
          </cell>
          <cell r="Y815" t="str">
            <v>Tiền mặt</v>
          </cell>
        </row>
        <row r="816">
          <cell r="B816">
            <v>519</v>
          </cell>
          <cell r="C816" t="str">
            <v/>
          </cell>
          <cell r="D816" t="str">
            <v/>
          </cell>
          <cell r="E816">
            <v>719</v>
          </cell>
          <cell r="F816" t="str">
            <v>PT</v>
          </cell>
          <cell r="G816" t="str">
            <v>PT255</v>
          </cell>
          <cell r="H816">
            <v>43624</v>
          </cell>
          <cell r="I816" t="str">
            <v>Artemis</v>
          </cell>
          <cell r="J816" t="str">
            <v>Nhâm Gia Quang</v>
          </cell>
          <cell r="K816" t="str">
            <v>Nộp tiền phí DV T6/2019 Artemis</v>
          </cell>
          <cell r="L816" t="str">
            <v>TM</v>
          </cell>
          <cell r="M816">
            <v>50000000</v>
          </cell>
          <cell r="N816">
            <v>50000000</v>
          </cell>
          <cell r="S816" t="str">
            <v/>
          </cell>
          <cell r="W816" t="str">
            <v>Artemis</v>
          </cell>
          <cell r="X816">
            <v>6</v>
          </cell>
          <cell r="Y816" t="str">
            <v>Tiền mặt</v>
          </cell>
        </row>
        <row r="817">
          <cell r="B817">
            <v>520</v>
          </cell>
          <cell r="C817" t="str">
            <v/>
          </cell>
          <cell r="D817" t="str">
            <v/>
          </cell>
          <cell r="E817">
            <v>720</v>
          </cell>
          <cell r="F817" t="str">
            <v>PC</v>
          </cell>
          <cell r="G817" t="str">
            <v>PC261</v>
          </cell>
          <cell r="H817">
            <v>43624</v>
          </cell>
          <cell r="I817" t="str">
            <v>BQL36</v>
          </cell>
          <cell r="J817" t="str">
            <v>Nhâm Gia Quang</v>
          </cell>
          <cell r="K817" t="str">
            <v>Chi tiền phường (Lê Văn Toản)</v>
          </cell>
          <cell r="L817" t="str">
            <v>TM</v>
          </cell>
          <cell r="M817">
            <v>10000000</v>
          </cell>
          <cell r="N817">
            <v>10000000</v>
          </cell>
          <cell r="S817" t="str">
            <v/>
          </cell>
          <cell r="W817" t="str">
            <v>CTY</v>
          </cell>
          <cell r="X817">
            <v>6</v>
          </cell>
          <cell r="Y817" t="str">
            <v>Tiền mặt</v>
          </cell>
        </row>
        <row r="818">
          <cell r="B818">
            <v>521</v>
          </cell>
          <cell r="C818" t="str">
            <v/>
          </cell>
          <cell r="D818" t="str">
            <v/>
          </cell>
          <cell r="E818">
            <v>721</v>
          </cell>
          <cell r="F818" t="str">
            <v>PT</v>
          </cell>
          <cell r="G818" t="str">
            <v>PT256</v>
          </cell>
          <cell r="H818">
            <v>43624</v>
          </cell>
          <cell r="I818" t="str">
            <v>Artemis</v>
          </cell>
          <cell r="J818" t="str">
            <v>Nhâm Gia Quang</v>
          </cell>
          <cell r="K818" t="str">
            <v>Nộp tiền phí DV T6/2019 Artemis</v>
          </cell>
          <cell r="L818" t="str">
            <v>TM</v>
          </cell>
          <cell r="M818">
            <v>36500000</v>
          </cell>
          <cell r="N818">
            <v>36500000</v>
          </cell>
          <cell r="S818" t="str">
            <v/>
          </cell>
          <cell r="W818" t="str">
            <v>Artemis</v>
          </cell>
          <cell r="X818">
            <v>6</v>
          </cell>
          <cell r="Y818" t="str">
            <v>Tiền mặt</v>
          </cell>
        </row>
        <row r="819">
          <cell r="B819">
            <v>522</v>
          </cell>
          <cell r="C819" t="str">
            <v/>
          </cell>
          <cell r="D819" t="str">
            <v/>
          </cell>
          <cell r="E819">
            <v>722</v>
          </cell>
          <cell r="F819" t="str">
            <v>PT</v>
          </cell>
          <cell r="G819" t="str">
            <v>PT257</v>
          </cell>
          <cell r="H819">
            <v>43624</v>
          </cell>
          <cell r="I819" t="str">
            <v>BVHT</v>
          </cell>
          <cell r="J819" t="str">
            <v>BV Hà Thành</v>
          </cell>
          <cell r="K819" t="str">
            <v>Nộp tiền xe máy vãng lai  T5/2019 CT36A+CT36B</v>
          </cell>
          <cell r="L819" t="str">
            <v>TM</v>
          </cell>
          <cell r="M819">
            <v>14495000</v>
          </cell>
          <cell r="N819">
            <v>14495000</v>
          </cell>
          <cell r="S819" t="str">
            <v/>
          </cell>
          <cell r="W819" t="str">
            <v>CT36</v>
          </cell>
          <cell r="X819">
            <v>6</v>
          </cell>
          <cell r="Y819" t="str">
            <v>Tiền mặt</v>
          </cell>
        </row>
        <row r="820">
          <cell r="B820" t="str">
            <v/>
          </cell>
          <cell r="C820">
            <v>76</v>
          </cell>
          <cell r="D820" t="str">
            <v>DC</v>
          </cell>
          <cell r="E820">
            <v>723</v>
          </cell>
          <cell r="F820" t="str">
            <v>PC</v>
          </cell>
          <cell r="G820" t="str">
            <v>PCNB39</v>
          </cell>
          <cell r="H820">
            <v>43624</v>
          </cell>
          <cell r="I820" t="str">
            <v>2315CT36B</v>
          </cell>
          <cell r="J820" t="str">
            <v>Cao Thanh Hà</v>
          </cell>
          <cell r="K820" t="str">
            <v>TRả tiền đặt cọc thẻ từ 2315 tòa CT36B</v>
          </cell>
          <cell r="L820" t="str">
            <v>NB</v>
          </cell>
          <cell r="M820">
            <v>100000</v>
          </cell>
          <cell r="P820">
            <v>100000</v>
          </cell>
          <cell r="S820" t="str">
            <v/>
          </cell>
          <cell r="W820" t="str">
            <v>CT36</v>
          </cell>
          <cell r="X820">
            <v>6</v>
          </cell>
          <cell r="Y820" t="str">
            <v>Nội bộ</v>
          </cell>
        </row>
        <row r="821">
          <cell r="B821">
            <v>523</v>
          </cell>
          <cell r="C821" t="str">
            <v/>
          </cell>
          <cell r="D821" t="str">
            <v/>
          </cell>
          <cell r="E821">
            <v>724</v>
          </cell>
          <cell r="F821" t="str">
            <v>PC</v>
          </cell>
          <cell r="G821" t="str">
            <v>PC262</v>
          </cell>
          <cell r="H821">
            <v>43624</v>
          </cell>
          <cell r="I821" t="str">
            <v>BQL36</v>
          </cell>
          <cell r="J821" t="str">
            <v>Nhâm Gia Quang</v>
          </cell>
          <cell r="K821" t="str">
            <v>TT tièn mua điện thoại Sam sung A9 ( theo HĐ 0135724)</v>
          </cell>
          <cell r="L821" t="str">
            <v>TM</v>
          </cell>
          <cell r="M821">
            <v>7330000</v>
          </cell>
          <cell r="N821">
            <v>7330000</v>
          </cell>
          <cell r="S821" t="str">
            <v/>
          </cell>
          <cell r="W821" t="str">
            <v>CTY</v>
          </cell>
          <cell r="X821">
            <v>6</v>
          </cell>
          <cell r="Y821" t="str">
            <v>Tiền mặt</v>
          </cell>
        </row>
        <row r="822">
          <cell r="B822">
            <v>524</v>
          </cell>
          <cell r="C822" t="str">
            <v/>
          </cell>
          <cell r="D822" t="str">
            <v/>
          </cell>
          <cell r="E822">
            <v>725</v>
          </cell>
          <cell r="F822" t="str">
            <v>PC</v>
          </cell>
          <cell r="G822" t="str">
            <v>PC263</v>
          </cell>
          <cell r="H822">
            <v>43626</v>
          </cell>
          <cell r="I822" t="str">
            <v>BQL36</v>
          </cell>
          <cell r="J822" t="str">
            <v>Nhâm Gia Quang</v>
          </cell>
          <cell r="K822" t="str">
            <v>TT tiền làm thẻ từ xe máy Tòa CT36B</v>
          </cell>
          <cell r="L822" t="str">
            <v>TM</v>
          </cell>
          <cell r="M822">
            <v>1650000</v>
          </cell>
          <cell r="N822">
            <v>1650000</v>
          </cell>
          <cell r="S822" t="str">
            <v/>
          </cell>
          <cell r="W822" t="str">
            <v>CTY</v>
          </cell>
          <cell r="X822">
            <v>6</v>
          </cell>
          <cell r="Y822" t="str">
            <v>Tiền mặt</v>
          </cell>
        </row>
        <row r="823">
          <cell r="B823">
            <v>525</v>
          </cell>
          <cell r="C823" t="str">
            <v/>
          </cell>
          <cell r="D823" t="str">
            <v/>
          </cell>
          <cell r="E823">
            <v>726</v>
          </cell>
          <cell r="F823" t="str">
            <v>PT</v>
          </cell>
          <cell r="G823" t="str">
            <v>PT258</v>
          </cell>
          <cell r="H823">
            <v>43626</v>
          </cell>
          <cell r="I823" t="str">
            <v>Artemis</v>
          </cell>
          <cell r="J823" t="str">
            <v>Nhâm Gia Quang</v>
          </cell>
          <cell r="K823" t="str">
            <v>Nộp tiền phí DV T6/2019 Artemis</v>
          </cell>
          <cell r="L823" t="str">
            <v>TM</v>
          </cell>
          <cell r="M823">
            <v>26000000</v>
          </cell>
          <cell r="N823">
            <v>26000000</v>
          </cell>
          <cell r="S823" t="str">
            <v/>
          </cell>
          <cell r="W823" t="str">
            <v>Artemis</v>
          </cell>
          <cell r="X823">
            <v>6</v>
          </cell>
          <cell r="Y823" t="str">
            <v>Tiền mặt</v>
          </cell>
        </row>
        <row r="824">
          <cell r="B824">
            <v>526</v>
          </cell>
          <cell r="C824" t="str">
            <v/>
          </cell>
          <cell r="D824" t="str">
            <v/>
          </cell>
          <cell r="E824">
            <v>727</v>
          </cell>
          <cell r="F824" t="str">
            <v>PC</v>
          </cell>
          <cell r="G824" t="str">
            <v>PC264</v>
          </cell>
          <cell r="H824">
            <v>43626</v>
          </cell>
          <cell r="I824" t="str">
            <v>BQL36</v>
          </cell>
          <cell r="J824" t="str">
            <v>Phạm Huy Hoàng</v>
          </cell>
          <cell r="K824" t="str">
            <v>TT tiền làm xét nghiệm mẫu nước sinh hoạt Tòa CT36B</v>
          </cell>
          <cell r="L824" t="str">
            <v>TM</v>
          </cell>
          <cell r="M824">
            <v>1329000</v>
          </cell>
          <cell r="N824">
            <v>1329000</v>
          </cell>
          <cell r="S824" t="str">
            <v/>
          </cell>
          <cell r="W824" t="str">
            <v>CT36</v>
          </cell>
          <cell r="X824">
            <v>6</v>
          </cell>
          <cell r="Y824" t="str">
            <v>Tiền mặt</v>
          </cell>
        </row>
        <row r="825">
          <cell r="B825">
            <v>527</v>
          </cell>
          <cell r="C825" t="str">
            <v/>
          </cell>
          <cell r="D825" t="str">
            <v/>
          </cell>
          <cell r="E825">
            <v>728</v>
          </cell>
          <cell r="F825" t="str">
            <v>PC</v>
          </cell>
          <cell r="G825" t="str">
            <v>PC265</v>
          </cell>
          <cell r="H825">
            <v>43628</v>
          </cell>
          <cell r="I825" t="str">
            <v>BQL36</v>
          </cell>
          <cell r="J825" t="str">
            <v>Nhâm Gia Quang</v>
          </cell>
          <cell r="K825" t="str">
            <v>Chi tiền ngoại giao tòa Landmax -Xuân Đỉnh</v>
          </cell>
          <cell r="L825" t="str">
            <v>TM</v>
          </cell>
          <cell r="M825">
            <v>50000000</v>
          </cell>
          <cell r="N825">
            <v>50000000</v>
          </cell>
          <cell r="S825" t="str">
            <v/>
          </cell>
          <cell r="W825" t="str">
            <v>CTY</v>
          </cell>
          <cell r="X825">
            <v>6</v>
          </cell>
          <cell r="Y825" t="str">
            <v>Tiền mặt</v>
          </cell>
        </row>
        <row r="826">
          <cell r="B826">
            <v>528</v>
          </cell>
          <cell r="C826" t="str">
            <v/>
          </cell>
          <cell r="D826" t="str">
            <v/>
          </cell>
          <cell r="E826">
            <v>729</v>
          </cell>
          <cell r="F826" t="str">
            <v>PT</v>
          </cell>
          <cell r="G826" t="str">
            <v>PT259</v>
          </cell>
          <cell r="H826">
            <v>43628</v>
          </cell>
          <cell r="I826" t="str">
            <v>Artemis</v>
          </cell>
          <cell r="J826" t="str">
            <v>Nhâm Gia Quang</v>
          </cell>
          <cell r="K826" t="str">
            <v>Nộp tiền phí DV T6/2019 Artemis</v>
          </cell>
          <cell r="L826" t="str">
            <v>TM</v>
          </cell>
          <cell r="M826">
            <v>32000000</v>
          </cell>
          <cell r="N826">
            <v>32000000</v>
          </cell>
          <cell r="S826" t="str">
            <v/>
          </cell>
          <cell r="W826" t="str">
            <v>Artemis</v>
          </cell>
          <cell r="X826">
            <v>6</v>
          </cell>
          <cell r="Y826" t="str">
            <v>Tiền mặt</v>
          </cell>
        </row>
        <row r="827">
          <cell r="B827">
            <v>529</v>
          </cell>
          <cell r="C827" t="str">
            <v/>
          </cell>
          <cell r="D827" t="str">
            <v/>
          </cell>
          <cell r="E827">
            <v>730</v>
          </cell>
          <cell r="F827" t="str">
            <v>PC</v>
          </cell>
          <cell r="G827" t="str">
            <v>PC266</v>
          </cell>
          <cell r="H827">
            <v>43628</v>
          </cell>
          <cell r="I827" t="str">
            <v>Artemis</v>
          </cell>
          <cell r="J827" t="str">
            <v>Nhâm Gia Quang</v>
          </cell>
          <cell r="K827" t="str">
            <v>Trả lại tiền thu phí thừa căn 1808 tòa Artemis</v>
          </cell>
          <cell r="L827" t="str">
            <v>TM</v>
          </cell>
          <cell r="M827">
            <v>879000</v>
          </cell>
          <cell r="N827">
            <v>879000</v>
          </cell>
          <cell r="S827" t="str">
            <v/>
          </cell>
          <cell r="W827" t="str">
            <v>Artemis</v>
          </cell>
          <cell r="X827">
            <v>6</v>
          </cell>
          <cell r="Y827" t="str">
            <v>Tiền mặt</v>
          </cell>
        </row>
        <row r="828">
          <cell r="B828">
            <v>530</v>
          </cell>
          <cell r="C828" t="str">
            <v/>
          </cell>
          <cell r="D828" t="str">
            <v/>
          </cell>
          <cell r="E828">
            <v>731</v>
          </cell>
          <cell r="F828" t="str">
            <v>PC</v>
          </cell>
          <cell r="G828" t="str">
            <v>PC267</v>
          </cell>
          <cell r="H828">
            <v>43629</v>
          </cell>
          <cell r="I828" t="str">
            <v>BQL36</v>
          </cell>
          <cell r="J828" t="str">
            <v>Nhâm Gia Quang</v>
          </cell>
          <cell r="K828" t="str">
            <v xml:space="preserve">TT tiền mua máy tính , máy in , hồ sơ dự thầu </v>
          </cell>
          <cell r="L828" t="str">
            <v>TM</v>
          </cell>
          <cell r="M828">
            <v>13200000</v>
          </cell>
          <cell r="N828">
            <v>13200000</v>
          </cell>
          <cell r="S828" t="str">
            <v/>
          </cell>
          <cell r="W828" t="str">
            <v>CTY</v>
          </cell>
          <cell r="X828">
            <v>6</v>
          </cell>
          <cell r="Y828" t="str">
            <v>Tiền mặt</v>
          </cell>
        </row>
        <row r="829">
          <cell r="B829">
            <v>531</v>
          </cell>
          <cell r="C829" t="str">
            <v/>
          </cell>
          <cell r="D829" t="str">
            <v/>
          </cell>
          <cell r="E829">
            <v>732</v>
          </cell>
          <cell r="F829" t="str">
            <v>PC</v>
          </cell>
          <cell r="G829" t="str">
            <v>PC268</v>
          </cell>
          <cell r="H829">
            <v>43629</v>
          </cell>
          <cell r="I829" t="str">
            <v>BQL36</v>
          </cell>
          <cell r="J829" t="str">
            <v>Đặng Quốc Phong</v>
          </cell>
          <cell r="K829" t="str">
            <v>TT tiền liên hoan tòa Artemis + sửa nồi cơm điện</v>
          </cell>
          <cell r="L829" t="str">
            <v>TM</v>
          </cell>
          <cell r="M829">
            <v>1550000</v>
          </cell>
          <cell r="N829">
            <v>1550000</v>
          </cell>
          <cell r="S829" t="str">
            <v/>
          </cell>
          <cell r="W829" t="str">
            <v>CTY</v>
          </cell>
          <cell r="X829">
            <v>6</v>
          </cell>
          <cell r="Y829" t="str">
            <v>Tiền mặt</v>
          </cell>
        </row>
        <row r="830">
          <cell r="B830">
            <v>532</v>
          </cell>
          <cell r="C830" t="str">
            <v/>
          </cell>
          <cell r="D830" t="str">
            <v/>
          </cell>
          <cell r="E830">
            <v>733</v>
          </cell>
          <cell r="F830" t="str">
            <v>PT</v>
          </cell>
          <cell r="G830" t="str">
            <v>PT260</v>
          </cell>
          <cell r="H830">
            <v>43629</v>
          </cell>
          <cell r="I830" t="str">
            <v>Artemis</v>
          </cell>
          <cell r="J830" t="str">
            <v>Nhâm Gia Quang</v>
          </cell>
          <cell r="K830" t="str">
            <v>Nộp tiền phí DV T6/2019 Artemis</v>
          </cell>
          <cell r="L830" t="str">
            <v>TM</v>
          </cell>
          <cell r="M830">
            <v>33300000</v>
          </cell>
          <cell r="N830">
            <v>33300000</v>
          </cell>
          <cell r="S830" t="str">
            <v/>
          </cell>
          <cell r="W830" t="str">
            <v>Artemis</v>
          </cell>
          <cell r="X830">
            <v>6</v>
          </cell>
          <cell r="Y830" t="str">
            <v>Tiền mặt</v>
          </cell>
        </row>
        <row r="831">
          <cell r="B831">
            <v>533</v>
          </cell>
          <cell r="C831" t="str">
            <v/>
          </cell>
          <cell r="D831" t="str">
            <v/>
          </cell>
          <cell r="E831">
            <v>734</v>
          </cell>
          <cell r="F831" t="str">
            <v>PC</v>
          </cell>
          <cell r="G831" t="str">
            <v>PC269</v>
          </cell>
          <cell r="H831">
            <v>43629</v>
          </cell>
          <cell r="I831" t="str">
            <v>Artemis</v>
          </cell>
          <cell r="J831" t="str">
            <v>Lê Văn Chiến</v>
          </cell>
          <cell r="K831" t="str">
            <v>TT tiền mua nước uống  tòa nhà Artemis</v>
          </cell>
          <cell r="L831" t="str">
            <v>TM</v>
          </cell>
          <cell r="M831">
            <v>200000</v>
          </cell>
          <cell r="N831">
            <v>200000</v>
          </cell>
          <cell r="S831" t="str">
            <v/>
          </cell>
          <cell r="W831" t="str">
            <v>Artemis</v>
          </cell>
          <cell r="X831">
            <v>6</v>
          </cell>
          <cell r="Y831" t="str">
            <v>Tiền mặt</v>
          </cell>
        </row>
        <row r="832">
          <cell r="B832">
            <v>534</v>
          </cell>
          <cell r="C832" t="str">
            <v/>
          </cell>
          <cell r="D832" t="str">
            <v/>
          </cell>
          <cell r="E832">
            <v>735</v>
          </cell>
          <cell r="F832" t="str">
            <v>PC</v>
          </cell>
          <cell r="G832" t="str">
            <v>PC270</v>
          </cell>
          <cell r="H832">
            <v>43629</v>
          </cell>
          <cell r="I832" t="str">
            <v>Artemis</v>
          </cell>
          <cell r="J832" t="str">
            <v>Lê Văn Chiến</v>
          </cell>
          <cell r="K832" t="str">
            <v>TT tiền sửa máy in tòa Artemis</v>
          </cell>
          <cell r="L832" t="str">
            <v>TM</v>
          </cell>
          <cell r="M832">
            <v>100000</v>
          </cell>
          <cell r="N832">
            <v>100000</v>
          </cell>
          <cell r="S832" t="str">
            <v/>
          </cell>
          <cell r="W832" t="str">
            <v>Artemis</v>
          </cell>
          <cell r="X832">
            <v>6</v>
          </cell>
          <cell r="Y832" t="str">
            <v>Tiền mặt</v>
          </cell>
        </row>
        <row r="833">
          <cell r="B833">
            <v>535</v>
          </cell>
          <cell r="C833" t="str">
            <v/>
          </cell>
          <cell r="D833" t="str">
            <v/>
          </cell>
          <cell r="E833">
            <v>736</v>
          </cell>
          <cell r="F833" t="str">
            <v>PT</v>
          </cell>
          <cell r="G833" t="str">
            <v>PT261</v>
          </cell>
          <cell r="H833">
            <v>43630</v>
          </cell>
          <cell r="I833" t="str">
            <v>Artemis</v>
          </cell>
          <cell r="J833" t="str">
            <v>Nhâm Gia Quang</v>
          </cell>
          <cell r="K833" t="str">
            <v>Nộp tiền phí DV T6/2019 Artemis</v>
          </cell>
          <cell r="L833" t="str">
            <v>TM</v>
          </cell>
          <cell r="M833">
            <v>37000000</v>
          </cell>
          <cell r="N833">
            <v>37000000</v>
          </cell>
          <cell r="S833" t="str">
            <v/>
          </cell>
          <cell r="W833" t="str">
            <v>Artemis</v>
          </cell>
          <cell r="X833">
            <v>6</v>
          </cell>
          <cell r="Y833" t="str">
            <v>Tiền mặt</v>
          </cell>
        </row>
        <row r="834">
          <cell r="B834">
            <v>536</v>
          </cell>
          <cell r="C834" t="str">
            <v/>
          </cell>
          <cell r="D834" t="str">
            <v/>
          </cell>
          <cell r="E834">
            <v>737</v>
          </cell>
          <cell r="F834" t="str">
            <v>PT</v>
          </cell>
          <cell r="G834" t="str">
            <v>PT262</v>
          </cell>
          <cell r="H834">
            <v>43630</v>
          </cell>
          <cell r="I834" t="str">
            <v>BQL36</v>
          </cell>
          <cell r="J834" t="str">
            <v>Nhâm Gia Quang</v>
          </cell>
          <cell r="K834" t="str">
            <v>Nộp tiền phí DV T5/2019 CT36B</v>
          </cell>
          <cell r="L834" t="str">
            <v>TM</v>
          </cell>
          <cell r="M834">
            <v>53000000</v>
          </cell>
          <cell r="N834">
            <v>53000000</v>
          </cell>
          <cell r="S834" t="str">
            <v/>
          </cell>
          <cell r="W834" t="str">
            <v>CT36</v>
          </cell>
          <cell r="X834">
            <v>6</v>
          </cell>
          <cell r="Y834" t="str">
            <v>Tiền mặt</v>
          </cell>
        </row>
        <row r="835">
          <cell r="B835">
            <v>537</v>
          </cell>
          <cell r="C835" t="str">
            <v/>
          </cell>
          <cell r="D835" t="str">
            <v/>
          </cell>
          <cell r="E835">
            <v>738</v>
          </cell>
          <cell r="F835" t="str">
            <v>PC</v>
          </cell>
          <cell r="G835" t="str">
            <v>PC271</v>
          </cell>
          <cell r="H835">
            <v>43630</v>
          </cell>
          <cell r="I835" t="str">
            <v>BQL36</v>
          </cell>
          <cell r="J835" t="str">
            <v>Nhâm Gia Quang</v>
          </cell>
          <cell r="K835" t="str">
            <v>TT tiền mua điện thoai  xiaomi  redme 6A đen</v>
          </cell>
          <cell r="L835" t="str">
            <v>TM</v>
          </cell>
          <cell r="M835">
            <v>1988201</v>
          </cell>
          <cell r="N835">
            <v>1988201</v>
          </cell>
          <cell r="S835" t="str">
            <v/>
          </cell>
          <cell r="W835" t="str">
            <v>cty</v>
          </cell>
          <cell r="X835">
            <v>6</v>
          </cell>
          <cell r="Y835" t="str">
            <v>Tiền mặt</v>
          </cell>
        </row>
        <row r="836">
          <cell r="B836">
            <v>538</v>
          </cell>
          <cell r="C836" t="str">
            <v/>
          </cell>
          <cell r="D836" t="str">
            <v/>
          </cell>
          <cell r="E836">
            <v>739</v>
          </cell>
          <cell r="F836" t="str">
            <v>PC</v>
          </cell>
          <cell r="G836" t="str">
            <v>PC272</v>
          </cell>
          <cell r="H836">
            <v>43630</v>
          </cell>
          <cell r="I836" t="str">
            <v>VSKGX</v>
          </cell>
          <cell r="J836" t="str">
            <v>Nguyễn Thị Thùy Dương</v>
          </cell>
          <cell r="K836" t="str">
            <v>TT tiền vệ sinh buổi  tối tràn nước tầng hầm tòa Artemis( đối trừ ACC)</v>
          </cell>
          <cell r="L836" t="str">
            <v>TM</v>
          </cell>
          <cell r="M836">
            <v>1000000</v>
          </cell>
          <cell r="N836">
            <v>1000000</v>
          </cell>
          <cell r="S836" t="str">
            <v/>
          </cell>
          <cell r="W836" t="str">
            <v>Artemis</v>
          </cell>
          <cell r="X836">
            <v>6</v>
          </cell>
          <cell r="Y836" t="str">
            <v>Tiền mặt</v>
          </cell>
        </row>
        <row r="837">
          <cell r="B837">
            <v>539</v>
          </cell>
          <cell r="C837" t="str">
            <v/>
          </cell>
          <cell r="D837" t="str">
            <v/>
          </cell>
          <cell r="E837">
            <v>740</v>
          </cell>
          <cell r="F837" t="str">
            <v>PC</v>
          </cell>
          <cell r="G837" t="str">
            <v>PC273</v>
          </cell>
          <cell r="H837">
            <v>43630</v>
          </cell>
          <cell r="I837" t="str">
            <v>BQL36</v>
          </cell>
          <cell r="J837" t="str">
            <v>Nhâm Gia Quang</v>
          </cell>
          <cell r="K837" t="str">
            <v>Chi tiền hồ sơ đấu thầu tòa landmax</v>
          </cell>
          <cell r="L837" t="str">
            <v>TM</v>
          </cell>
          <cell r="M837">
            <v>10000000</v>
          </cell>
          <cell r="N837">
            <v>10000000</v>
          </cell>
          <cell r="S837" t="str">
            <v/>
          </cell>
          <cell r="W837" t="str">
            <v>CTY</v>
          </cell>
          <cell r="X837">
            <v>6</v>
          </cell>
          <cell r="Y837" t="str">
            <v>Tiền mặt</v>
          </cell>
        </row>
        <row r="838">
          <cell r="B838">
            <v>540</v>
          </cell>
          <cell r="C838" t="str">
            <v/>
          </cell>
          <cell r="D838" t="str">
            <v/>
          </cell>
          <cell r="E838">
            <v>741</v>
          </cell>
          <cell r="F838" t="str">
            <v>PC</v>
          </cell>
          <cell r="G838" t="str">
            <v>PC274</v>
          </cell>
          <cell r="H838">
            <v>43630</v>
          </cell>
          <cell r="I838" t="str">
            <v>BQL36</v>
          </cell>
          <cell r="J838" t="str">
            <v>Nhâm Gia Quang</v>
          </cell>
          <cell r="K838" t="str">
            <v>TT tiền lương  tháng 5/2019 tòa CT36+A2X2</v>
          </cell>
          <cell r="L838" t="str">
            <v>TM</v>
          </cell>
          <cell r="M838">
            <v>82038391</v>
          </cell>
          <cell r="N838">
            <v>82038391</v>
          </cell>
          <cell r="S838" t="str">
            <v/>
          </cell>
          <cell r="W838" t="str">
            <v>CT36</v>
          </cell>
          <cell r="X838">
            <v>6</v>
          </cell>
          <cell r="Y838" t="str">
            <v>Tiền mặt</v>
          </cell>
        </row>
        <row r="839">
          <cell r="B839">
            <v>541</v>
          </cell>
          <cell r="C839" t="str">
            <v/>
          </cell>
          <cell r="D839" t="str">
            <v/>
          </cell>
          <cell r="E839">
            <v>742</v>
          </cell>
          <cell r="F839" t="str">
            <v>PC</v>
          </cell>
          <cell r="G839" t="str">
            <v>PC275</v>
          </cell>
          <cell r="H839">
            <v>43630</v>
          </cell>
          <cell r="I839" t="str">
            <v>BQL36</v>
          </cell>
          <cell r="J839" t="str">
            <v>Nhâm Gia Quang</v>
          </cell>
          <cell r="K839" t="str">
            <v>TT tiền lương  tháng 5/2019 tòa Artemis</v>
          </cell>
          <cell r="L839" t="str">
            <v>TM</v>
          </cell>
          <cell r="M839">
            <v>75086154</v>
          </cell>
          <cell r="N839">
            <v>75086154</v>
          </cell>
          <cell r="S839" t="str">
            <v/>
          </cell>
          <cell r="W839" t="str">
            <v>Artemis</v>
          </cell>
          <cell r="X839">
            <v>6</v>
          </cell>
          <cell r="Y839" t="str">
            <v>Tiền mặt</v>
          </cell>
        </row>
        <row r="840">
          <cell r="B840">
            <v>542</v>
          </cell>
          <cell r="C840" t="str">
            <v/>
          </cell>
          <cell r="D840" t="str">
            <v/>
          </cell>
          <cell r="E840">
            <v>743</v>
          </cell>
          <cell r="F840" t="str">
            <v>PT</v>
          </cell>
          <cell r="G840" t="str">
            <v>PT263</v>
          </cell>
          <cell r="H840">
            <v>43630</v>
          </cell>
          <cell r="I840" t="str">
            <v>Artemis</v>
          </cell>
          <cell r="J840" t="str">
            <v>Nhâm Gia Quang</v>
          </cell>
          <cell r="K840" t="str">
            <v>Nộp tiền phí DV T6/2019 Artemis</v>
          </cell>
          <cell r="L840" t="str">
            <v>TM</v>
          </cell>
          <cell r="M840">
            <v>14000000</v>
          </cell>
          <cell r="N840">
            <v>14000000</v>
          </cell>
          <cell r="S840" t="str">
            <v/>
          </cell>
          <cell r="W840" t="str">
            <v>Artemis</v>
          </cell>
          <cell r="X840">
            <v>6</v>
          </cell>
          <cell r="Y840" t="str">
            <v>Tiền mặt</v>
          </cell>
        </row>
        <row r="841">
          <cell r="B841">
            <v>543</v>
          </cell>
          <cell r="C841" t="str">
            <v/>
          </cell>
          <cell r="D841" t="str">
            <v/>
          </cell>
          <cell r="E841">
            <v>744</v>
          </cell>
          <cell r="F841" t="str">
            <v>PT</v>
          </cell>
          <cell r="G841" t="str">
            <v>PT264</v>
          </cell>
          <cell r="H841">
            <v>43631</v>
          </cell>
          <cell r="I841" t="str">
            <v>Artemis</v>
          </cell>
          <cell r="J841" t="str">
            <v>Nhâm Gia Quang</v>
          </cell>
          <cell r="K841" t="str">
            <v>Nộp tiền phí DV T6/2019 Artemis</v>
          </cell>
          <cell r="L841" t="str">
            <v>TM</v>
          </cell>
          <cell r="M841">
            <v>8500000</v>
          </cell>
          <cell r="N841">
            <v>8500000</v>
          </cell>
          <cell r="S841" t="str">
            <v/>
          </cell>
          <cell r="W841" t="str">
            <v>Artemis</v>
          </cell>
          <cell r="X841">
            <v>6</v>
          </cell>
          <cell r="Y841" t="str">
            <v>Tiền mặt</v>
          </cell>
        </row>
        <row r="842">
          <cell r="B842">
            <v>544</v>
          </cell>
          <cell r="C842" t="str">
            <v/>
          </cell>
          <cell r="D842" t="str">
            <v/>
          </cell>
          <cell r="E842">
            <v>745</v>
          </cell>
          <cell r="F842" t="str">
            <v>PT</v>
          </cell>
          <cell r="G842" t="str">
            <v>PT265</v>
          </cell>
          <cell r="H842">
            <v>43633</v>
          </cell>
          <cell r="I842" t="str">
            <v>Smile building</v>
          </cell>
          <cell r="J842" t="str">
            <v>Đỗ Thị Sim</v>
          </cell>
          <cell r="K842" t="str">
            <v>Nôp tiền đặt cọc và phí dịch vụ sửa chữa căn hộ  Tòa smile( Căn 906,2607,1712)</v>
          </cell>
          <cell r="L842" t="str">
            <v>TM</v>
          </cell>
          <cell r="M842">
            <v>62500000</v>
          </cell>
          <cell r="N842">
            <v>62500000</v>
          </cell>
          <cell r="S842" t="str">
            <v/>
          </cell>
          <cell r="W842" t="str">
            <v>smile</v>
          </cell>
          <cell r="X842">
            <v>6</v>
          </cell>
          <cell r="Y842" t="str">
            <v>Tiền mặt</v>
          </cell>
        </row>
        <row r="843">
          <cell r="B843">
            <v>545</v>
          </cell>
          <cell r="C843" t="str">
            <v/>
          </cell>
          <cell r="D843" t="str">
            <v/>
          </cell>
          <cell r="E843">
            <v>746</v>
          </cell>
          <cell r="F843" t="str">
            <v>PC</v>
          </cell>
          <cell r="G843" t="str">
            <v>PC276</v>
          </cell>
          <cell r="H843">
            <v>43633</v>
          </cell>
          <cell r="I843" t="str">
            <v>Smile building</v>
          </cell>
          <cell r="J843" t="str">
            <v>Phạm Huy Hoàng</v>
          </cell>
          <cell r="K843" t="str">
            <v>Chi  tiền làm biển nội quy tòa CT36B ( Trích quỹ kết dư CT36B)</v>
          </cell>
          <cell r="L843" t="str">
            <v>TM</v>
          </cell>
          <cell r="M843">
            <v>2200000</v>
          </cell>
          <cell r="N843">
            <v>2200000</v>
          </cell>
          <cell r="S843" t="str">
            <v/>
          </cell>
          <cell r="W843" t="str">
            <v>CT36</v>
          </cell>
          <cell r="X843">
            <v>6</v>
          </cell>
          <cell r="Y843" t="str">
            <v>Tiền mặt</v>
          </cell>
        </row>
        <row r="844">
          <cell r="B844">
            <v>546</v>
          </cell>
          <cell r="C844" t="str">
            <v/>
          </cell>
          <cell r="D844" t="str">
            <v/>
          </cell>
          <cell r="E844">
            <v>747</v>
          </cell>
          <cell r="F844" t="str">
            <v>PC</v>
          </cell>
          <cell r="G844" t="str">
            <v>PC277</v>
          </cell>
          <cell r="H844">
            <v>43634</v>
          </cell>
          <cell r="I844" t="str">
            <v>BQL36</v>
          </cell>
          <cell r="J844" t="str">
            <v>Nguyễn Thị Hồng Nhung</v>
          </cell>
          <cell r="K844" t="str">
            <v>TT tiền điện thoại, đồ lễ, chuyển văn phòng</v>
          </cell>
          <cell r="L844" t="str">
            <v>TM</v>
          </cell>
          <cell r="M844">
            <v>16700000</v>
          </cell>
          <cell r="N844">
            <v>16700000</v>
          </cell>
          <cell r="S844" t="str">
            <v/>
          </cell>
          <cell r="W844" t="str">
            <v>CTY</v>
          </cell>
          <cell r="X844">
            <v>6</v>
          </cell>
          <cell r="Y844" t="str">
            <v>Tiền mặt</v>
          </cell>
        </row>
        <row r="845">
          <cell r="B845">
            <v>547</v>
          </cell>
          <cell r="C845" t="str">
            <v/>
          </cell>
          <cell r="D845" t="str">
            <v/>
          </cell>
          <cell r="E845">
            <v>748</v>
          </cell>
          <cell r="F845" t="str">
            <v>PC</v>
          </cell>
          <cell r="G845" t="str">
            <v>PC278</v>
          </cell>
          <cell r="H845">
            <v>43634</v>
          </cell>
          <cell r="I845" t="str">
            <v>BQL36</v>
          </cell>
          <cell r="J845" t="str">
            <v>Đặng Quốc Phong</v>
          </cell>
          <cell r="K845" t="str">
            <v>TT tiền làm bếp ăn CT36B</v>
          </cell>
          <cell r="L845" t="str">
            <v>TM</v>
          </cell>
          <cell r="M845">
            <v>1914000</v>
          </cell>
          <cell r="N845">
            <v>1914000</v>
          </cell>
          <cell r="S845" t="str">
            <v/>
          </cell>
          <cell r="W845" t="str">
            <v>CTY</v>
          </cell>
          <cell r="X845">
            <v>6</v>
          </cell>
          <cell r="Y845" t="str">
            <v>Tiền mặt</v>
          </cell>
        </row>
        <row r="846">
          <cell r="B846">
            <v>548</v>
          </cell>
          <cell r="C846" t="str">
            <v/>
          </cell>
          <cell r="D846" t="str">
            <v/>
          </cell>
          <cell r="E846">
            <v>749</v>
          </cell>
          <cell r="F846" t="str">
            <v>PC</v>
          </cell>
          <cell r="G846" t="str">
            <v>PC279</v>
          </cell>
          <cell r="H846">
            <v>43634</v>
          </cell>
          <cell r="I846" t="str">
            <v>BQL36</v>
          </cell>
          <cell r="J846" t="str">
            <v>Nghiêm Đình Hồng</v>
          </cell>
          <cell r="K846" t="str">
            <v>TT tiền bóng đèn BQL CT36B, sơn kẻ đường hầm CT36B</v>
          </cell>
          <cell r="L846" t="str">
            <v>TM</v>
          </cell>
          <cell r="M846">
            <v>744000</v>
          </cell>
          <cell r="N846">
            <v>744000</v>
          </cell>
          <cell r="S846" t="str">
            <v/>
          </cell>
          <cell r="W846" t="str">
            <v>CT36</v>
          </cell>
          <cell r="X846">
            <v>6</v>
          </cell>
          <cell r="Y846" t="str">
            <v>Tiền mặt</v>
          </cell>
        </row>
        <row r="847">
          <cell r="B847">
            <v>549</v>
          </cell>
          <cell r="C847" t="str">
            <v/>
          </cell>
          <cell r="D847" t="str">
            <v/>
          </cell>
          <cell r="E847">
            <v>750</v>
          </cell>
          <cell r="F847" t="str">
            <v>PC</v>
          </cell>
          <cell r="G847" t="str">
            <v>PC280</v>
          </cell>
          <cell r="H847">
            <v>43634</v>
          </cell>
          <cell r="I847" t="str">
            <v>BQL36</v>
          </cell>
          <cell r="J847" t="str">
            <v>Nhâm Gia Quang</v>
          </cell>
          <cell r="K847" t="str">
            <v>TT tiền điện thoại bàn, mang internet CT36B</v>
          </cell>
          <cell r="L847" t="str">
            <v>TM</v>
          </cell>
          <cell r="M847">
            <v>322000</v>
          </cell>
          <cell r="N847">
            <v>322000</v>
          </cell>
          <cell r="S847" t="str">
            <v/>
          </cell>
          <cell r="W847" t="str">
            <v>CT36</v>
          </cell>
          <cell r="X847">
            <v>6</v>
          </cell>
          <cell r="Y847" t="str">
            <v>Tiền mặt</v>
          </cell>
        </row>
        <row r="848">
          <cell r="B848">
            <v>550</v>
          </cell>
          <cell r="C848" t="str">
            <v/>
          </cell>
          <cell r="D848" t="str">
            <v/>
          </cell>
          <cell r="E848">
            <v>751</v>
          </cell>
          <cell r="F848" t="str">
            <v>PC</v>
          </cell>
          <cell r="G848" t="str">
            <v>PC281</v>
          </cell>
          <cell r="H848">
            <v>43634</v>
          </cell>
          <cell r="I848" t="str">
            <v>BQL36</v>
          </cell>
          <cell r="J848" t="str">
            <v>Nhâm Gia Quang</v>
          </cell>
          <cell r="K848" t="str">
            <v>Nộp tiền thuế công ty An Viên</v>
          </cell>
          <cell r="L848" t="str">
            <v>TM</v>
          </cell>
          <cell r="M848">
            <v>8114000</v>
          </cell>
          <cell r="N848">
            <v>8114000</v>
          </cell>
          <cell r="S848" t="str">
            <v/>
          </cell>
          <cell r="W848" t="str">
            <v>CTY</v>
          </cell>
          <cell r="X848">
            <v>6</v>
          </cell>
          <cell r="Y848" t="str">
            <v>Tiền mặt</v>
          </cell>
        </row>
        <row r="849">
          <cell r="B849">
            <v>551</v>
          </cell>
          <cell r="C849" t="str">
            <v/>
          </cell>
          <cell r="D849" t="str">
            <v/>
          </cell>
          <cell r="E849">
            <v>752</v>
          </cell>
          <cell r="F849" t="str">
            <v>PT</v>
          </cell>
          <cell r="G849" t="str">
            <v>PT266</v>
          </cell>
          <cell r="H849">
            <v>43634</v>
          </cell>
          <cell r="I849" t="str">
            <v>Artemis</v>
          </cell>
          <cell r="J849" t="str">
            <v>Nhâm Gia Quang</v>
          </cell>
          <cell r="K849" t="str">
            <v>Nộp tiền phí DV T6/2019 Artemis</v>
          </cell>
          <cell r="L849" t="str">
            <v>TM</v>
          </cell>
          <cell r="M849">
            <v>49000000</v>
          </cell>
          <cell r="N849">
            <v>49000000</v>
          </cell>
          <cell r="S849" t="str">
            <v/>
          </cell>
          <cell r="W849" t="str">
            <v>Artemis</v>
          </cell>
          <cell r="X849">
            <v>6</v>
          </cell>
          <cell r="Y849" t="str">
            <v>Tiền mặt</v>
          </cell>
        </row>
        <row r="850">
          <cell r="B850">
            <v>552</v>
          </cell>
          <cell r="C850" t="str">
            <v/>
          </cell>
          <cell r="D850" t="str">
            <v/>
          </cell>
          <cell r="E850">
            <v>753</v>
          </cell>
          <cell r="F850" t="str">
            <v>PT</v>
          </cell>
          <cell r="G850" t="str">
            <v>PT267</v>
          </cell>
          <cell r="H850">
            <v>43634</v>
          </cell>
          <cell r="I850" t="str">
            <v>Artemis</v>
          </cell>
          <cell r="J850" t="str">
            <v>Nhâm Gia Quang</v>
          </cell>
          <cell r="K850" t="str">
            <v>Nộp tiền phí DV T6/2019 Artemis</v>
          </cell>
          <cell r="L850" t="str">
            <v>TM</v>
          </cell>
          <cell r="M850">
            <v>13100000</v>
          </cell>
          <cell r="N850">
            <v>13100000</v>
          </cell>
          <cell r="S850" t="str">
            <v/>
          </cell>
          <cell r="W850" t="str">
            <v>Artemis</v>
          </cell>
          <cell r="X850">
            <v>6</v>
          </cell>
          <cell r="Y850" t="str">
            <v>Tiền mặt</v>
          </cell>
        </row>
        <row r="851">
          <cell r="B851">
            <v>553</v>
          </cell>
          <cell r="C851" t="str">
            <v/>
          </cell>
          <cell r="D851" t="str">
            <v/>
          </cell>
          <cell r="E851">
            <v>754</v>
          </cell>
          <cell r="F851" t="str">
            <v>PC</v>
          </cell>
          <cell r="G851" t="str">
            <v>PC282</v>
          </cell>
          <cell r="H851">
            <v>43634</v>
          </cell>
          <cell r="I851" t="str">
            <v>Artemis</v>
          </cell>
          <cell r="J851" t="str">
            <v>Nhâm Gia Quang</v>
          </cell>
          <cell r="K851" t="str">
            <v>TT Tiền đổ mực máy in tòa Arrtemis</v>
          </cell>
          <cell r="L851" t="str">
            <v>TM</v>
          </cell>
          <cell r="M851">
            <v>100000</v>
          </cell>
          <cell r="N851">
            <v>100000</v>
          </cell>
          <cell r="S851" t="str">
            <v/>
          </cell>
          <cell r="W851" t="str">
            <v>Artemis</v>
          </cell>
          <cell r="X851">
            <v>6</v>
          </cell>
          <cell r="Y851" t="str">
            <v>Tiền mặt</v>
          </cell>
        </row>
        <row r="852">
          <cell r="B852">
            <v>554</v>
          </cell>
          <cell r="C852" t="str">
            <v/>
          </cell>
          <cell r="D852" t="str">
            <v/>
          </cell>
          <cell r="E852">
            <v>755</v>
          </cell>
          <cell r="F852" t="str">
            <v>PC</v>
          </cell>
          <cell r="G852" t="str">
            <v>PC283</v>
          </cell>
          <cell r="H852">
            <v>43635</v>
          </cell>
          <cell r="I852" t="str">
            <v>BQL36</v>
          </cell>
          <cell r="J852" t="str">
            <v>Nhâm Gia Quang</v>
          </cell>
          <cell r="K852" t="str">
            <v>Nộp tiền vào TK BIDV</v>
          </cell>
          <cell r="L852" t="str">
            <v>TM</v>
          </cell>
          <cell r="M852">
            <v>250000000</v>
          </cell>
          <cell r="N852">
            <v>250000000</v>
          </cell>
          <cell r="S852" t="str">
            <v/>
          </cell>
          <cell r="W852" t="str">
            <v>CT36</v>
          </cell>
          <cell r="X852">
            <v>6</v>
          </cell>
          <cell r="Y852" t="str">
            <v>Tiền mặt</v>
          </cell>
        </row>
        <row r="853">
          <cell r="B853">
            <v>555</v>
          </cell>
          <cell r="C853" t="str">
            <v/>
          </cell>
          <cell r="D853" t="str">
            <v/>
          </cell>
          <cell r="E853">
            <v>704</v>
          </cell>
          <cell r="F853" t="str">
            <v>PT</v>
          </cell>
          <cell r="G853" t="str">
            <v>PT268</v>
          </cell>
          <cell r="H853">
            <v>43635</v>
          </cell>
          <cell r="I853" t="str">
            <v>Artemis</v>
          </cell>
          <cell r="J853" t="str">
            <v>Nhâm Gia Quang</v>
          </cell>
          <cell r="K853" t="str">
            <v>Nộp tiền phí DV T6/2019 Artemis</v>
          </cell>
          <cell r="L853" t="str">
            <v>TM</v>
          </cell>
          <cell r="M853">
            <v>18300000</v>
          </cell>
          <cell r="N853">
            <v>18300000</v>
          </cell>
          <cell r="S853" t="str">
            <v/>
          </cell>
          <cell r="W853" t="str">
            <v>Artemis</v>
          </cell>
          <cell r="X853">
            <v>6</v>
          </cell>
          <cell r="Y853" t="str">
            <v>Tiền mặt</v>
          </cell>
        </row>
        <row r="854">
          <cell r="B854">
            <v>556</v>
          </cell>
          <cell r="C854" t="str">
            <v/>
          </cell>
          <cell r="D854" t="str">
            <v/>
          </cell>
          <cell r="E854">
            <v>705</v>
          </cell>
          <cell r="F854" t="str">
            <v>PT</v>
          </cell>
          <cell r="G854" t="str">
            <v>PT269</v>
          </cell>
          <cell r="H854">
            <v>43635</v>
          </cell>
          <cell r="I854" t="str">
            <v>Artemis</v>
          </cell>
          <cell r="J854" t="str">
            <v>Nhâm Gia Quang</v>
          </cell>
          <cell r="K854" t="str">
            <v>Nộp tiền thẻ từ căn 1016 tòa Artemis</v>
          </cell>
          <cell r="L854" t="str">
            <v>TM</v>
          </cell>
          <cell r="M854">
            <v>100000</v>
          </cell>
          <cell r="N854">
            <v>100000</v>
          </cell>
          <cell r="S854" t="str">
            <v/>
          </cell>
          <cell r="W854" t="str">
            <v>Artemis</v>
          </cell>
          <cell r="X854">
            <v>6</v>
          </cell>
          <cell r="Y854" t="str">
            <v>Tiền mặt</v>
          </cell>
        </row>
        <row r="855">
          <cell r="B855">
            <v>557</v>
          </cell>
          <cell r="C855" t="str">
            <v/>
          </cell>
          <cell r="D855" t="str">
            <v/>
          </cell>
          <cell r="E855">
            <v>706</v>
          </cell>
          <cell r="F855" t="str">
            <v>PT</v>
          </cell>
          <cell r="G855" t="str">
            <v>PT270</v>
          </cell>
          <cell r="H855">
            <v>43640</v>
          </cell>
          <cell r="I855" t="str">
            <v>BQL36</v>
          </cell>
          <cell r="J855" t="str">
            <v>Nhâm Gia Quang</v>
          </cell>
          <cell r="K855" t="str">
            <v>Nộp tiền phí DV T5/2019 CT36B</v>
          </cell>
          <cell r="L855" t="str">
            <v>TM</v>
          </cell>
          <cell r="M855">
            <v>20468087</v>
          </cell>
          <cell r="N855">
            <v>20468087</v>
          </cell>
          <cell r="S855" t="str">
            <v/>
          </cell>
          <cell r="W855" t="str">
            <v>CT36</v>
          </cell>
          <cell r="X855">
            <v>6</v>
          </cell>
          <cell r="Y855" t="str">
            <v>Tiền mặt</v>
          </cell>
        </row>
        <row r="856">
          <cell r="B856">
            <v>558</v>
          </cell>
          <cell r="C856" t="str">
            <v/>
          </cell>
          <cell r="D856" t="str">
            <v/>
          </cell>
          <cell r="E856">
            <v>707</v>
          </cell>
          <cell r="F856" t="str">
            <v>PT</v>
          </cell>
          <cell r="G856" t="str">
            <v>PT271</v>
          </cell>
          <cell r="H856">
            <v>43640</v>
          </cell>
          <cell r="I856" t="str">
            <v>BQL36</v>
          </cell>
          <cell r="J856" t="str">
            <v>Nhâm Gia Quang</v>
          </cell>
          <cell r="K856" t="str">
            <v>Nộp tiền phí DV T5/2019 CT36A</v>
          </cell>
          <cell r="L856" t="str">
            <v>TM</v>
          </cell>
          <cell r="M856">
            <v>2165091</v>
          </cell>
          <cell r="N856">
            <v>2165091</v>
          </cell>
          <cell r="S856" t="str">
            <v/>
          </cell>
          <cell r="W856" t="str">
            <v>CT36</v>
          </cell>
          <cell r="X856">
            <v>6</v>
          </cell>
          <cell r="Y856" t="str">
            <v>Tiền mặt</v>
          </cell>
        </row>
        <row r="857">
          <cell r="B857">
            <v>559</v>
          </cell>
          <cell r="C857" t="str">
            <v/>
          </cell>
          <cell r="D857" t="str">
            <v/>
          </cell>
          <cell r="E857">
            <v>708</v>
          </cell>
          <cell r="F857" t="str">
            <v>PT</v>
          </cell>
          <cell r="G857" t="str">
            <v>PT272</v>
          </cell>
          <cell r="H857">
            <v>43640</v>
          </cell>
          <cell r="I857" t="str">
            <v>BQL36</v>
          </cell>
          <cell r="J857" t="str">
            <v>Nhâm Gia Quang</v>
          </cell>
          <cell r="K857" t="str">
            <v>Nộp tiền Ô tô tháng 6/2019 Tòa CT36B</v>
          </cell>
          <cell r="L857" t="str">
            <v>TM</v>
          </cell>
          <cell r="M857">
            <v>8000000</v>
          </cell>
          <cell r="N857">
            <v>8000000</v>
          </cell>
          <cell r="S857" t="str">
            <v/>
          </cell>
          <cell r="W857" t="str">
            <v>CT36</v>
          </cell>
          <cell r="X857">
            <v>6</v>
          </cell>
          <cell r="Y857" t="str">
            <v>Tiền mặt</v>
          </cell>
        </row>
        <row r="858">
          <cell r="B858">
            <v>560</v>
          </cell>
          <cell r="C858" t="str">
            <v/>
          </cell>
          <cell r="D858" t="str">
            <v/>
          </cell>
          <cell r="E858">
            <v>709</v>
          </cell>
          <cell r="F858" t="str">
            <v>PT</v>
          </cell>
          <cell r="G858" t="str">
            <v>PT273</v>
          </cell>
          <cell r="H858">
            <v>43640</v>
          </cell>
          <cell r="I858" t="str">
            <v>BQL36</v>
          </cell>
          <cell r="J858" t="str">
            <v>Nhâm Gia Quang</v>
          </cell>
          <cell r="K858" t="str">
            <v>Nộp tiền  xe máy tháng ( bên ngoài)  T6/2019 Tòa CT36B</v>
          </cell>
          <cell r="L858" t="str">
            <v>TM</v>
          </cell>
          <cell r="M858">
            <v>4240000</v>
          </cell>
          <cell r="N858">
            <v>4240000</v>
          </cell>
          <cell r="S858" t="str">
            <v/>
          </cell>
          <cell r="W858" t="str">
            <v>CT36</v>
          </cell>
          <cell r="X858">
            <v>6</v>
          </cell>
          <cell r="Y858" t="str">
            <v>Tiền mặt</v>
          </cell>
        </row>
        <row r="859">
          <cell r="B859">
            <v>561</v>
          </cell>
          <cell r="C859" t="str">
            <v/>
          </cell>
          <cell r="D859" t="str">
            <v/>
          </cell>
          <cell r="E859">
            <v>710</v>
          </cell>
          <cell r="F859" t="str">
            <v>PT</v>
          </cell>
          <cell r="G859" t="str">
            <v>PT274</v>
          </cell>
          <cell r="H859">
            <v>43640</v>
          </cell>
          <cell r="I859" t="str">
            <v>BQL36</v>
          </cell>
          <cell r="J859" t="str">
            <v>Nhâm Gia Quang</v>
          </cell>
          <cell r="K859" t="str">
            <v>Nộp tiền  xe máy , oto  vãng lai T6/2019 Tòa CT36B</v>
          </cell>
          <cell r="L859" t="str">
            <v>TM</v>
          </cell>
          <cell r="M859">
            <v>14245000</v>
          </cell>
          <cell r="N859">
            <v>14245000</v>
          </cell>
          <cell r="S859" t="str">
            <v/>
          </cell>
          <cell r="W859" t="str">
            <v>CT36</v>
          </cell>
          <cell r="X859">
            <v>6</v>
          </cell>
          <cell r="Y859" t="str">
            <v>Tiền mặt</v>
          </cell>
        </row>
        <row r="860">
          <cell r="B860">
            <v>562</v>
          </cell>
          <cell r="C860" t="str">
            <v/>
          </cell>
          <cell r="D860" t="str">
            <v/>
          </cell>
          <cell r="E860">
            <v>711</v>
          </cell>
          <cell r="F860" t="str">
            <v>PC</v>
          </cell>
          <cell r="G860" t="str">
            <v>PC284</v>
          </cell>
          <cell r="H860">
            <v>43640</v>
          </cell>
          <cell r="I860" t="str">
            <v>BQL36</v>
          </cell>
          <cell r="J860" t="str">
            <v>Đỗ Thị Sim</v>
          </cell>
          <cell r="K860" t="str">
            <v>Chi tiền ngoại giao BHXH Bắc Từ Liêm</v>
          </cell>
          <cell r="L860" t="str">
            <v>TM</v>
          </cell>
          <cell r="M860">
            <v>3000000</v>
          </cell>
          <cell r="N860">
            <v>3000000</v>
          </cell>
          <cell r="S860" t="str">
            <v/>
          </cell>
          <cell r="W860" t="str">
            <v>CTY</v>
          </cell>
          <cell r="X860">
            <v>6</v>
          </cell>
          <cell r="Y860" t="str">
            <v>Tiền mặt</v>
          </cell>
        </row>
        <row r="861">
          <cell r="B861">
            <v>563</v>
          </cell>
          <cell r="C861" t="str">
            <v/>
          </cell>
          <cell r="D861" t="str">
            <v/>
          </cell>
          <cell r="E861">
            <v>712</v>
          </cell>
          <cell r="F861" t="str">
            <v>PC</v>
          </cell>
          <cell r="G861" t="str">
            <v>PC285</v>
          </cell>
          <cell r="H861">
            <v>43640</v>
          </cell>
          <cell r="I861" t="str">
            <v>BQL36</v>
          </cell>
          <cell r="J861" t="str">
            <v>Nhâm Gia Thắng</v>
          </cell>
          <cell r="K861" t="str">
            <v>TT tiền mua thảm nước lau sàn CT36+Smile+Artemis</v>
          </cell>
          <cell r="L861" t="str">
            <v>TM</v>
          </cell>
          <cell r="M861">
            <v>4492000</v>
          </cell>
          <cell r="N861">
            <v>4492000</v>
          </cell>
          <cell r="S861" t="str">
            <v/>
          </cell>
          <cell r="W861" t="str">
            <v>CTY</v>
          </cell>
          <cell r="X861">
            <v>6</v>
          </cell>
          <cell r="Y861" t="str">
            <v>Tiền mặt</v>
          </cell>
        </row>
        <row r="862">
          <cell r="B862">
            <v>564</v>
          </cell>
          <cell r="C862" t="str">
            <v/>
          </cell>
          <cell r="D862" t="str">
            <v/>
          </cell>
          <cell r="E862">
            <v>713</v>
          </cell>
          <cell r="F862" t="str">
            <v>PC</v>
          </cell>
          <cell r="G862" t="str">
            <v>PC286</v>
          </cell>
          <cell r="H862">
            <v>43640</v>
          </cell>
          <cell r="I862" t="str">
            <v>Artemis</v>
          </cell>
          <cell r="J862" t="str">
            <v>Phạm Việt Hồng</v>
          </cell>
          <cell r="K862" t="str">
            <v>TT tiền phô tô giấy mời họp cư dân Artemis</v>
          </cell>
          <cell r="L862" t="str">
            <v>TM</v>
          </cell>
          <cell r="M862">
            <v>50000</v>
          </cell>
          <cell r="N862">
            <v>50000</v>
          </cell>
          <cell r="S862" t="str">
            <v/>
          </cell>
          <cell r="W862" t="str">
            <v>Artemis</v>
          </cell>
          <cell r="X862">
            <v>6</v>
          </cell>
          <cell r="Y862" t="str">
            <v>Tiền mặt</v>
          </cell>
        </row>
        <row r="863">
          <cell r="B863">
            <v>565</v>
          </cell>
          <cell r="C863" t="str">
            <v/>
          </cell>
          <cell r="D863" t="str">
            <v/>
          </cell>
          <cell r="E863">
            <v>714</v>
          </cell>
          <cell r="F863" t="str">
            <v>PC</v>
          </cell>
          <cell r="G863" t="str">
            <v>PC287</v>
          </cell>
          <cell r="H863">
            <v>43640</v>
          </cell>
          <cell r="I863" t="str">
            <v>BQL36</v>
          </cell>
          <cell r="J863" t="str">
            <v>Phạm Huy Hoàng</v>
          </cell>
          <cell r="K863" t="str">
            <v>TT tiền mua túi đựng thẻ xe tòa smile building</v>
          </cell>
          <cell r="L863" t="str">
            <v>TM</v>
          </cell>
          <cell r="M863">
            <v>77000</v>
          </cell>
          <cell r="N863">
            <v>77000</v>
          </cell>
          <cell r="S863" t="str">
            <v/>
          </cell>
          <cell r="W863" t="str">
            <v>smile</v>
          </cell>
          <cell r="X863">
            <v>6</v>
          </cell>
          <cell r="Y863" t="str">
            <v>Tiền mặt</v>
          </cell>
        </row>
        <row r="864">
          <cell r="B864">
            <v>566</v>
          </cell>
          <cell r="C864" t="str">
            <v/>
          </cell>
          <cell r="D864" t="str">
            <v/>
          </cell>
          <cell r="E864">
            <v>715</v>
          </cell>
          <cell r="F864" t="str">
            <v>PC</v>
          </cell>
          <cell r="G864" t="str">
            <v>PC288</v>
          </cell>
          <cell r="H864">
            <v>43640</v>
          </cell>
          <cell r="I864" t="str">
            <v>Smile building</v>
          </cell>
          <cell r="J864" t="str">
            <v>Phạm Huy Hoàng</v>
          </cell>
          <cell r="K864" t="str">
            <v>TT tiền làm biển nội quy chung cư  Smile building( Trích quỹ kết dư CĐT)</v>
          </cell>
          <cell r="L864" t="str">
            <v>TM</v>
          </cell>
          <cell r="M864">
            <v>0</v>
          </cell>
          <cell r="N864">
            <v>2200000</v>
          </cell>
          <cell r="S864" t="str">
            <v/>
          </cell>
          <cell r="W864" t="str">
            <v>smile</v>
          </cell>
          <cell r="X864">
            <v>6</v>
          </cell>
          <cell r="Y864" t="str">
            <v>Tiền mặt</v>
          </cell>
        </row>
        <row r="865">
          <cell r="B865">
            <v>567</v>
          </cell>
          <cell r="C865" t="str">
            <v/>
          </cell>
          <cell r="D865" t="str">
            <v/>
          </cell>
          <cell r="E865">
            <v>716</v>
          </cell>
          <cell r="F865" t="str">
            <v>PC</v>
          </cell>
          <cell r="G865" t="str">
            <v>PC289</v>
          </cell>
          <cell r="H865">
            <v>43640</v>
          </cell>
          <cell r="I865" t="str">
            <v>Smile building</v>
          </cell>
          <cell r="J865" t="str">
            <v>Phạm Huy Hoàng</v>
          </cell>
          <cell r="K865" t="str">
            <v>TT tiền mở  khóa  đánh chìa tủ tài liệu Smile Building</v>
          </cell>
          <cell r="L865" t="str">
            <v>TM</v>
          </cell>
          <cell r="M865">
            <v>200000</v>
          </cell>
          <cell r="N865">
            <v>200000</v>
          </cell>
          <cell r="S865" t="str">
            <v/>
          </cell>
          <cell r="W865" t="str">
            <v>smile</v>
          </cell>
          <cell r="X865">
            <v>6</v>
          </cell>
          <cell r="Y865" t="str">
            <v>Tiền mặt</v>
          </cell>
        </row>
        <row r="866">
          <cell r="B866">
            <v>568</v>
          </cell>
          <cell r="C866" t="str">
            <v/>
          </cell>
          <cell r="D866" t="str">
            <v/>
          </cell>
          <cell r="E866">
            <v>717</v>
          </cell>
          <cell r="F866" t="str">
            <v>PT</v>
          </cell>
          <cell r="G866" t="str">
            <v>PT275</v>
          </cell>
          <cell r="H866">
            <v>43640</v>
          </cell>
          <cell r="I866" t="str">
            <v>Smile building</v>
          </cell>
          <cell r="J866" t="str">
            <v>Phạm Huy Hoàng</v>
          </cell>
          <cell r="K866" t="str">
            <v>Nộp tiền  phí sủa chũa căn hộ Tòa Smile Building</v>
          </cell>
          <cell r="L866" t="str">
            <v>TM</v>
          </cell>
          <cell r="M866">
            <v>7500000</v>
          </cell>
          <cell r="N866">
            <v>7500000</v>
          </cell>
          <cell r="S866" t="str">
            <v/>
          </cell>
          <cell r="W866" t="str">
            <v>smile</v>
          </cell>
          <cell r="X866">
            <v>6</v>
          </cell>
          <cell r="Y866" t="str">
            <v>Tiền mặt</v>
          </cell>
        </row>
        <row r="867">
          <cell r="B867">
            <v>569</v>
          </cell>
          <cell r="C867" t="str">
            <v/>
          </cell>
          <cell r="D867" t="str">
            <v/>
          </cell>
          <cell r="E867">
            <v>718</v>
          </cell>
          <cell r="F867" t="str">
            <v>PC</v>
          </cell>
          <cell r="G867" t="str">
            <v>PC290</v>
          </cell>
          <cell r="H867">
            <v>43640</v>
          </cell>
          <cell r="I867" t="str">
            <v>BQL36</v>
          </cell>
          <cell r="J867" t="str">
            <v>Đặng Quốc Phong</v>
          </cell>
          <cell r="K867" t="str">
            <v>TT tiên mua thùng Inox đựng tàn hương ( Trích quỹ Kết dư CT36B)</v>
          </cell>
          <cell r="L867" t="str">
            <v>TM</v>
          </cell>
          <cell r="M867">
            <v>550000</v>
          </cell>
          <cell r="N867">
            <v>550000</v>
          </cell>
          <cell r="S867" t="str">
            <v/>
          </cell>
          <cell r="W867" t="str">
            <v>CT36</v>
          </cell>
          <cell r="X867">
            <v>6</v>
          </cell>
          <cell r="Y867" t="str">
            <v>Tiền mặt</v>
          </cell>
        </row>
        <row r="868">
          <cell r="B868">
            <v>570</v>
          </cell>
          <cell r="C868" t="str">
            <v/>
          </cell>
          <cell r="D868" t="str">
            <v/>
          </cell>
          <cell r="E868">
            <v>719</v>
          </cell>
          <cell r="F868" t="str">
            <v>PC</v>
          </cell>
          <cell r="G868" t="str">
            <v>PC291</v>
          </cell>
          <cell r="H868">
            <v>43641</v>
          </cell>
          <cell r="I868" t="str">
            <v>BQL36</v>
          </cell>
          <cell r="J868" t="str">
            <v>Nhâm Gia Quang</v>
          </cell>
          <cell r="K868" t="str">
            <v>Chi tiền ngoại giao tòa Lamaz</v>
          </cell>
          <cell r="L868" t="str">
            <v>TM</v>
          </cell>
          <cell r="M868">
            <v>46500000</v>
          </cell>
          <cell r="N868">
            <v>46500000</v>
          </cell>
          <cell r="S868" t="str">
            <v/>
          </cell>
          <cell r="W868" t="str">
            <v>CTY</v>
          </cell>
          <cell r="X868">
            <v>6</v>
          </cell>
          <cell r="Y868" t="str">
            <v>Tiền mặt</v>
          </cell>
        </row>
        <row r="869">
          <cell r="B869">
            <v>571</v>
          </cell>
          <cell r="C869" t="str">
            <v/>
          </cell>
          <cell r="D869" t="str">
            <v/>
          </cell>
          <cell r="E869">
            <v>720</v>
          </cell>
          <cell r="F869" t="str">
            <v>PT</v>
          </cell>
          <cell r="G869" t="str">
            <v>PT276</v>
          </cell>
          <cell r="H869">
            <v>43641</v>
          </cell>
          <cell r="I869" t="str">
            <v>BQL36</v>
          </cell>
          <cell r="J869" t="str">
            <v>Nhâm Gia Quang</v>
          </cell>
          <cell r="K869" t="str">
            <v>Nộp tiền  phí sủa chũa căn hộ Tòa Smile Building</v>
          </cell>
          <cell r="L869" t="str">
            <v>TM</v>
          </cell>
          <cell r="M869">
            <v>6000000</v>
          </cell>
          <cell r="N869">
            <v>6000000</v>
          </cell>
          <cell r="S869" t="str">
            <v/>
          </cell>
          <cell r="W869" t="str">
            <v>smile</v>
          </cell>
          <cell r="X869">
            <v>6</v>
          </cell>
          <cell r="Y869" t="str">
            <v>Tiền mặt</v>
          </cell>
        </row>
        <row r="870">
          <cell r="B870" t="str">
            <v/>
          </cell>
          <cell r="C870">
            <v>77</v>
          </cell>
          <cell r="D870" t="str">
            <v>DC</v>
          </cell>
          <cell r="E870">
            <v>721</v>
          </cell>
          <cell r="F870" t="str">
            <v>PC</v>
          </cell>
          <cell r="G870" t="str">
            <v>PCNB40</v>
          </cell>
          <cell r="H870">
            <v>43641</v>
          </cell>
          <cell r="I870" t="str">
            <v>BQL36</v>
          </cell>
          <cell r="J870" t="str">
            <v>Nhâm Gia Quang</v>
          </cell>
          <cell r="K870" t="str">
            <v>TT tiền đặt cọc thẻ từ Căn 1605( TMA00893,A-0037,A-0065,A-0064)</v>
          </cell>
          <cell r="L870" t="str">
            <v>NB</v>
          </cell>
          <cell r="M870">
            <v>400000</v>
          </cell>
          <cell r="P870">
            <v>400000</v>
          </cell>
          <cell r="S870" t="str">
            <v/>
          </cell>
          <cell r="W870" t="str">
            <v>CT36</v>
          </cell>
          <cell r="X870">
            <v>6</v>
          </cell>
          <cell r="Y870" t="str">
            <v>Nội bộ</v>
          </cell>
        </row>
        <row r="871">
          <cell r="B871">
            <v>572</v>
          </cell>
          <cell r="C871" t="str">
            <v/>
          </cell>
          <cell r="D871" t="str">
            <v/>
          </cell>
          <cell r="E871">
            <v>722</v>
          </cell>
          <cell r="F871" t="str">
            <v>PC</v>
          </cell>
          <cell r="G871" t="str">
            <v>PC292</v>
          </cell>
          <cell r="H871">
            <v>43641</v>
          </cell>
          <cell r="I871" t="str">
            <v>Smile building</v>
          </cell>
          <cell r="J871" t="str">
            <v>Phạm Huy Hoàng</v>
          </cell>
          <cell r="K871" t="str">
            <v>TT tiền đặt cọc căn hộ 3010  tòa Smile building</v>
          </cell>
          <cell r="L871" t="str">
            <v>TM</v>
          </cell>
          <cell r="M871">
            <v>25000000</v>
          </cell>
          <cell r="N871">
            <v>25000000</v>
          </cell>
          <cell r="S871" t="str">
            <v/>
          </cell>
          <cell r="W871" t="str">
            <v>smile</v>
          </cell>
          <cell r="X871">
            <v>6</v>
          </cell>
          <cell r="Y871" t="str">
            <v>Tiền mặt</v>
          </cell>
        </row>
        <row r="872">
          <cell r="B872">
            <v>573</v>
          </cell>
          <cell r="C872" t="str">
            <v/>
          </cell>
          <cell r="D872" t="str">
            <v/>
          </cell>
          <cell r="E872">
            <v>723</v>
          </cell>
          <cell r="F872" t="str">
            <v>PC</v>
          </cell>
          <cell r="G872" t="str">
            <v>PC293</v>
          </cell>
          <cell r="H872">
            <v>43641</v>
          </cell>
          <cell r="I872" t="str">
            <v>BQL36</v>
          </cell>
          <cell r="J872" t="str">
            <v>Nhâm Gia Thắng</v>
          </cell>
          <cell r="K872" t="str">
            <v>TT tiền mua áo ghi nê kỹ thuật công ty</v>
          </cell>
          <cell r="L872" t="str">
            <v>TM</v>
          </cell>
          <cell r="M872">
            <v>4125000</v>
          </cell>
          <cell r="N872">
            <v>4125000</v>
          </cell>
          <cell r="S872" t="str">
            <v/>
          </cell>
          <cell r="W872" t="str">
            <v>CTY</v>
          </cell>
          <cell r="X872">
            <v>6</v>
          </cell>
          <cell r="Y872" t="str">
            <v>Tiền mặt</v>
          </cell>
        </row>
        <row r="873">
          <cell r="B873" t="str">
            <v/>
          </cell>
          <cell r="C873">
            <v>78</v>
          </cell>
          <cell r="D873" t="str">
            <v>DC</v>
          </cell>
          <cell r="E873">
            <v>724</v>
          </cell>
          <cell r="F873" t="str">
            <v>PC</v>
          </cell>
          <cell r="G873" t="str">
            <v>PCNB41</v>
          </cell>
          <cell r="H873">
            <v>43642</v>
          </cell>
          <cell r="I873" t="str">
            <v>1104A</v>
          </cell>
          <cell r="J873" t="str">
            <v>Tống Thị Vân Anh</v>
          </cell>
          <cell r="K873" t="str">
            <v>TT tiền dặt cọc thẻ từ xe máy (A-0053)</v>
          </cell>
          <cell r="L873" t="str">
            <v>NB</v>
          </cell>
          <cell r="M873">
            <v>100000</v>
          </cell>
          <cell r="P873">
            <v>100000</v>
          </cell>
          <cell r="S873" t="str">
            <v/>
          </cell>
          <cell r="U873" t="str">
            <v>A-0053</v>
          </cell>
          <cell r="W873" t="str">
            <v>CT36</v>
          </cell>
          <cell r="X873">
            <v>6</v>
          </cell>
          <cell r="Y873" t="str">
            <v>Nội bộ</v>
          </cell>
        </row>
        <row r="874">
          <cell r="B874">
            <v>574</v>
          </cell>
          <cell r="C874" t="str">
            <v/>
          </cell>
          <cell r="D874" t="str">
            <v/>
          </cell>
          <cell r="E874">
            <v>725</v>
          </cell>
          <cell r="F874" t="str">
            <v>PT</v>
          </cell>
          <cell r="G874" t="str">
            <v>PT277</v>
          </cell>
          <cell r="H874">
            <v>43642</v>
          </cell>
          <cell r="I874" t="str">
            <v>Artemis</v>
          </cell>
          <cell r="J874" t="str">
            <v>Nhâm Gia Quang</v>
          </cell>
          <cell r="K874" t="str">
            <v>Nộp tiền phí DV T6/2019 Artemis</v>
          </cell>
          <cell r="L874" t="str">
            <v>TM</v>
          </cell>
          <cell r="M874">
            <v>13245000</v>
          </cell>
          <cell r="N874">
            <v>13245000</v>
          </cell>
          <cell r="S874" t="str">
            <v/>
          </cell>
          <cell r="W874" t="str">
            <v>Artemis</v>
          </cell>
          <cell r="X874">
            <v>6</v>
          </cell>
          <cell r="Y874" t="str">
            <v>Tiền mặt</v>
          </cell>
        </row>
        <row r="875">
          <cell r="B875">
            <v>575</v>
          </cell>
          <cell r="C875" t="str">
            <v/>
          </cell>
          <cell r="D875" t="str">
            <v/>
          </cell>
          <cell r="E875">
            <v>726</v>
          </cell>
          <cell r="F875" t="str">
            <v>PT</v>
          </cell>
          <cell r="G875" t="str">
            <v>PT278</v>
          </cell>
          <cell r="H875">
            <v>43642</v>
          </cell>
          <cell r="I875" t="str">
            <v>Artemis</v>
          </cell>
          <cell r="J875" t="str">
            <v>Nhâm Gia Quang</v>
          </cell>
          <cell r="K875" t="str">
            <v>Nộp tiền thẻ từ can 1214 Tòa Artemis</v>
          </cell>
          <cell r="L875" t="str">
            <v>TM</v>
          </cell>
          <cell r="M875">
            <v>100000</v>
          </cell>
          <cell r="N875">
            <v>100000</v>
          </cell>
          <cell r="S875" t="str">
            <v/>
          </cell>
          <cell r="W875" t="str">
            <v>Artemis</v>
          </cell>
          <cell r="X875">
            <v>6</v>
          </cell>
          <cell r="Y875" t="str">
            <v>Tiền mặt</v>
          </cell>
        </row>
        <row r="876">
          <cell r="B876">
            <v>576</v>
          </cell>
          <cell r="C876" t="str">
            <v/>
          </cell>
          <cell r="D876" t="str">
            <v/>
          </cell>
          <cell r="E876">
            <v>727</v>
          </cell>
          <cell r="F876" t="str">
            <v>PC</v>
          </cell>
          <cell r="G876" t="str">
            <v>PC294</v>
          </cell>
          <cell r="H876">
            <v>43642</v>
          </cell>
          <cell r="I876" t="str">
            <v>Artemis</v>
          </cell>
          <cell r="J876" t="str">
            <v>Lê Văn Chiến</v>
          </cell>
          <cell r="K876" t="str">
            <v>TT tiền mua hộp mực máy in</v>
          </cell>
          <cell r="L876" t="str">
            <v>TM</v>
          </cell>
          <cell r="M876">
            <v>345000</v>
          </cell>
          <cell r="N876">
            <v>345000</v>
          </cell>
          <cell r="S876" t="str">
            <v/>
          </cell>
          <cell r="W876" t="str">
            <v>Artemis</v>
          </cell>
          <cell r="X876">
            <v>6</v>
          </cell>
          <cell r="Y876" t="str">
            <v>Tiền mặt</v>
          </cell>
        </row>
        <row r="877">
          <cell r="B877">
            <v>577</v>
          </cell>
          <cell r="C877" t="str">
            <v/>
          </cell>
          <cell r="D877" t="str">
            <v/>
          </cell>
          <cell r="E877">
            <v>728</v>
          </cell>
          <cell r="F877" t="str">
            <v>PC</v>
          </cell>
          <cell r="G877" t="str">
            <v>PC295</v>
          </cell>
          <cell r="H877">
            <v>43643</v>
          </cell>
          <cell r="I877" t="str">
            <v>BQL36</v>
          </cell>
          <cell r="J877" t="str">
            <v>Nhâm Gia Quang</v>
          </cell>
          <cell r="K877" t="str">
            <v>Nộp tiền vào TK shinhanbank ( Lê Văn Toản chuyển tiền)</v>
          </cell>
          <cell r="L877" t="str">
            <v>TM</v>
          </cell>
          <cell r="M877">
            <v>5023000</v>
          </cell>
          <cell r="N877">
            <v>5023000</v>
          </cell>
          <cell r="S877" t="str">
            <v/>
          </cell>
          <cell r="W877" t="str">
            <v>CTY</v>
          </cell>
          <cell r="X877">
            <v>6</v>
          </cell>
          <cell r="Y877" t="str">
            <v>Tiền mặt</v>
          </cell>
        </row>
        <row r="878">
          <cell r="B878">
            <v>578</v>
          </cell>
          <cell r="C878" t="str">
            <v/>
          </cell>
          <cell r="D878" t="str">
            <v/>
          </cell>
          <cell r="E878">
            <v>729</v>
          </cell>
          <cell r="F878" t="str">
            <v>PC</v>
          </cell>
          <cell r="G878" t="str">
            <v>PC296</v>
          </cell>
          <cell r="H878">
            <v>43643</v>
          </cell>
          <cell r="I878" t="str">
            <v>BQL36</v>
          </cell>
          <cell r="J878" t="str">
            <v>Nhâm Gia Quang</v>
          </cell>
          <cell r="K878" t="str">
            <v>Nộp tiền vào TK NHNNPTNN( Lê Văn Toản chuyển tiền</v>
          </cell>
          <cell r="L878" t="str">
            <v>TM</v>
          </cell>
          <cell r="M878">
            <v>6523000</v>
          </cell>
          <cell r="N878">
            <v>6523000</v>
          </cell>
          <cell r="S878" t="str">
            <v/>
          </cell>
          <cell r="W878" t="str">
            <v>CTY</v>
          </cell>
          <cell r="X878">
            <v>6</v>
          </cell>
          <cell r="Y878" t="str">
            <v>Tiền mặt</v>
          </cell>
        </row>
        <row r="879">
          <cell r="B879">
            <v>579</v>
          </cell>
          <cell r="C879" t="str">
            <v/>
          </cell>
          <cell r="D879" t="str">
            <v/>
          </cell>
          <cell r="E879">
            <v>730</v>
          </cell>
          <cell r="F879" t="str">
            <v>PC</v>
          </cell>
          <cell r="G879" t="str">
            <v>PC297</v>
          </cell>
          <cell r="H879">
            <v>43643</v>
          </cell>
          <cell r="I879" t="str">
            <v>Artemis</v>
          </cell>
          <cell r="J879" t="str">
            <v>Lê Văn Chiến</v>
          </cell>
          <cell r="K879" t="str">
            <v>TT tiền văn phòng BQL Artemis</v>
          </cell>
          <cell r="L879" t="str">
            <v>TM</v>
          </cell>
          <cell r="M879">
            <v>2875000</v>
          </cell>
          <cell r="N879">
            <v>2875000</v>
          </cell>
          <cell r="S879" t="str">
            <v/>
          </cell>
          <cell r="W879" t="str">
            <v>Artemis</v>
          </cell>
          <cell r="X879">
            <v>6</v>
          </cell>
          <cell r="Y879" t="str">
            <v>Tiền mặt</v>
          </cell>
        </row>
        <row r="880">
          <cell r="B880" t="str">
            <v/>
          </cell>
          <cell r="C880" t="str">
            <v/>
          </cell>
          <cell r="D880" t="str">
            <v/>
          </cell>
          <cell r="E880">
            <v>731</v>
          </cell>
          <cell r="F880" t="str">
            <v>PT</v>
          </cell>
          <cell r="G880" t="str">
            <v>PC298</v>
          </cell>
          <cell r="H880">
            <v>43643</v>
          </cell>
          <cell r="I880" t="str">
            <v>12A01B</v>
          </cell>
          <cell r="J880" t="str">
            <v>Phạm Thị Thúy Nga</v>
          </cell>
          <cell r="K880" t="str">
            <v>Thu phí gửi xeT6/2019</v>
          </cell>
          <cell r="L880" t="str">
            <v>NB</v>
          </cell>
          <cell r="M880">
            <v>0</v>
          </cell>
          <cell r="Q880">
            <v>160000</v>
          </cell>
          <cell r="R880" t="str">
            <v>XMA</v>
          </cell>
          <cell r="S880" t="str">
            <v>Xe máy</v>
          </cell>
          <cell r="U880" t="str">
            <v>BXMTB0080,</v>
          </cell>
          <cell r="V880" t="str">
            <v>29G1-55159,30K1-5624</v>
          </cell>
          <cell r="W880" t="str">
            <v>CT36</v>
          </cell>
          <cell r="X880">
            <v>6</v>
          </cell>
          <cell r="Y880" t="str">
            <v>Nội bộ</v>
          </cell>
        </row>
        <row r="881">
          <cell r="B881" t="str">
            <v/>
          </cell>
          <cell r="C881">
            <v>79</v>
          </cell>
          <cell r="D881" t="str">
            <v>DC</v>
          </cell>
          <cell r="E881">
            <v>732</v>
          </cell>
          <cell r="F881" t="str">
            <v>PT</v>
          </cell>
          <cell r="G881" t="str">
            <v>PTNB253</v>
          </cell>
          <cell r="H881">
            <v>43643</v>
          </cell>
          <cell r="I881" t="str">
            <v>2315B</v>
          </cell>
          <cell r="J881" t="str">
            <v>Bùi Thị lan</v>
          </cell>
          <cell r="K881" t="str">
            <v>Thu phí gửi xeT6/2019+ thẻ từ+ đc</v>
          </cell>
          <cell r="L881" t="str">
            <v>NB</v>
          </cell>
          <cell r="M881">
            <v>0</v>
          </cell>
          <cell r="O881">
            <v>50000</v>
          </cell>
          <cell r="P881">
            <v>100000</v>
          </cell>
          <cell r="Q881">
            <v>80000</v>
          </cell>
          <cell r="R881" t="str">
            <v>XMA</v>
          </cell>
          <cell r="S881" t="str">
            <v>Xe máy</v>
          </cell>
          <cell r="T881">
            <v>1</v>
          </cell>
          <cell r="V881" t="str">
            <v>90B2-028.19</v>
          </cell>
          <cell r="W881" t="str">
            <v>CT36</v>
          </cell>
          <cell r="X881">
            <v>6</v>
          </cell>
          <cell r="Y881" t="str">
            <v>Nội bộ</v>
          </cell>
        </row>
        <row r="882">
          <cell r="B882" t="str">
            <v/>
          </cell>
          <cell r="C882" t="str">
            <v/>
          </cell>
          <cell r="D882" t="str">
            <v/>
          </cell>
          <cell r="E882">
            <v>733</v>
          </cell>
          <cell r="F882" t="str">
            <v>PT</v>
          </cell>
          <cell r="G882" t="str">
            <v>PTNB254</v>
          </cell>
          <cell r="H882">
            <v>43643</v>
          </cell>
          <cell r="I882">
            <v>2006</v>
          </cell>
          <cell r="J882" t="str">
            <v>Vũ Thị Nga</v>
          </cell>
          <cell r="K882" t="str">
            <v>Thu phí gửi xe đạp T6/2019</v>
          </cell>
          <cell r="L882" t="str">
            <v>NB</v>
          </cell>
          <cell r="M882">
            <v>0</v>
          </cell>
          <cell r="Q882">
            <v>40000</v>
          </cell>
          <cell r="R882" t="str">
            <v>xda</v>
          </cell>
          <cell r="S882" t="str">
            <v>Xe đạp</v>
          </cell>
          <cell r="U882" t="str">
            <v>TMB-0577</v>
          </cell>
          <cell r="W882" t="str">
            <v>CT36</v>
          </cell>
          <cell r="X882">
            <v>6</v>
          </cell>
          <cell r="Y882" t="str">
            <v>Nội bộ</v>
          </cell>
        </row>
        <row r="883">
          <cell r="B883" t="str">
            <v/>
          </cell>
          <cell r="C883" t="str">
            <v/>
          </cell>
          <cell r="D883" t="str">
            <v/>
          </cell>
          <cell r="E883">
            <v>734</v>
          </cell>
          <cell r="F883" t="str">
            <v>PT</v>
          </cell>
          <cell r="G883" t="str">
            <v>PTNB255</v>
          </cell>
          <cell r="H883">
            <v>43643</v>
          </cell>
          <cell r="I883">
            <v>612</v>
          </cell>
          <cell r="J883" t="str">
            <v>Nguyễn Thanh Thảo</v>
          </cell>
          <cell r="K883" t="str">
            <v>Thu tiền làm lại thẻ xe máy</v>
          </cell>
          <cell r="L883" t="str">
            <v>NB</v>
          </cell>
          <cell r="M883">
            <v>0</v>
          </cell>
          <cell r="O883">
            <v>100000</v>
          </cell>
          <cell r="R883" t="str">
            <v>XMA</v>
          </cell>
          <cell r="S883" t="str">
            <v>Xe máy</v>
          </cell>
          <cell r="T883">
            <v>1</v>
          </cell>
          <cell r="U883" t="str">
            <v>B-0105</v>
          </cell>
          <cell r="V883" t="str">
            <v>29H1-79888</v>
          </cell>
          <cell r="W883" t="str">
            <v>CT36</v>
          </cell>
          <cell r="X883">
            <v>6</v>
          </cell>
          <cell r="Y883" t="str">
            <v>Nội bộ</v>
          </cell>
        </row>
        <row r="884">
          <cell r="B884" t="str">
            <v/>
          </cell>
          <cell r="C884" t="str">
            <v/>
          </cell>
          <cell r="D884" t="str">
            <v/>
          </cell>
          <cell r="E884">
            <v>735</v>
          </cell>
          <cell r="F884" t="str">
            <v>PT</v>
          </cell>
          <cell r="G884" t="str">
            <v>PTNB256</v>
          </cell>
          <cell r="H884">
            <v>43643</v>
          </cell>
          <cell r="I884">
            <v>713</v>
          </cell>
          <cell r="J884" t="str">
            <v>Nguyễn Minh Hiếu</v>
          </cell>
          <cell r="K884" t="str">
            <v>Thu tiền thẻ từ xe máy</v>
          </cell>
          <cell r="L884" t="str">
            <v>NB</v>
          </cell>
          <cell r="M884">
            <v>0</v>
          </cell>
          <cell r="O884">
            <v>100000</v>
          </cell>
          <cell r="Q884">
            <v>80000</v>
          </cell>
          <cell r="R884" t="str">
            <v>XMA</v>
          </cell>
          <cell r="S884" t="str">
            <v>Xe máy</v>
          </cell>
          <cell r="T884">
            <v>2</v>
          </cell>
          <cell r="U884" t="str">
            <v>B-0103, B0104</v>
          </cell>
          <cell r="V884" t="str">
            <v>29Y5-55856,29Y5-602.95</v>
          </cell>
          <cell r="W884" t="str">
            <v>CT36</v>
          </cell>
          <cell r="X884">
            <v>6</v>
          </cell>
          <cell r="Y884" t="str">
            <v>Nội bộ</v>
          </cell>
        </row>
        <row r="885">
          <cell r="B885" t="str">
            <v/>
          </cell>
          <cell r="C885" t="str">
            <v/>
          </cell>
          <cell r="D885" t="str">
            <v/>
          </cell>
          <cell r="E885">
            <v>736</v>
          </cell>
          <cell r="F885" t="str">
            <v>PT</v>
          </cell>
          <cell r="G885" t="str">
            <v>PTNB257</v>
          </cell>
          <cell r="H885">
            <v>43643</v>
          </cell>
          <cell r="I885" t="str">
            <v>Kiot 12A</v>
          </cell>
          <cell r="J885" t="str">
            <v>Đậu Thị Thu Trang</v>
          </cell>
          <cell r="K885" t="str">
            <v>Thu tiền thẻ từ xe máy</v>
          </cell>
          <cell r="L885" t="str">
            <v>NB</v>
          </cell>
          <cell r="M885">
            <v>0</v>
          </cell>
          <cell r="O885">
            <v>50000</v>
          </cell>
          <cell r="R885" t="str">
            <v>XMA</v>
          </cell>
          <cell r="S885" t="str">
            <v>Xe máy</v>
          </cell>
          <cell r="U885" t="str">
            <v>B-0051</v>
          </cell>
          <cell r="V885" t="str">
            <v>88MD3-013.85</v>
          </cell>
          <cell r="W885" t="str">
            <v>CT36</v>
          </cell>
          <cell r="X885">
            <v>6</v>
          </cell>
          <cell r="Y885" t="str">
            <v>Nội bộ</v>
          </cell>
        </row>
        <row r="886">
          <cell r="B886" t="str">
            <v/>
          </cell>
          <cell r="C886" t="str">
            <v/>
          </cell>
          <cell r="D886" t="str">
            <v/>
          </cell>
          <cell r="E886">
            <v>737</v>
          </cell>
          <cell r="F886" t="str">
            <v>PT</v>
          </cell>
          <cell r="G886" t="str">
            <v>PTNB258</v>
          </cell>
          <cell r="H886">
            <v>43643</v>
          </cell>
          <cell r="I886">
            <v>1414</v>
          </cell>
          <cell r="J886" t="str">
            <v>Lương Thị Thùy Linh</v>
          </cell>
          <cell r="K886" t="str">
            <v>Thu phí gửi xeT6/2019+ thẻ từ</v>
          </cell>
          <cell r="L886" t="str">
            <v>NB</v>
          </cell>
          <cell r="M886">
            <v>0</v>
          </cell>
          <cell r="O886">
            <v>50000</v>
          </cell>
          <cell r="Q886">
            <v>40000</v>
          </cell>
          <cell r="R886" t="str">
            <v>XMA</v>
          </cell>
          <cell r="S886" t="str">
            <v>Xe máy</v>
          </cell>
          <cell r="T886">
            <v>1</v>
          </cell>
          <cell r="W886" t="str">
            <v>CT36</v>
          </cell>
          <cell r="X886">
            <v>6</v>
          </cell>
          <cell r="Y886" t="str">
            <v>Nội bộ</v>
          </cell>
        </row>
        <row r="887">
          <cell r="B887" t="str">
            <v/>
          </cell>
          <cell r="C887" t="str">
            <v/>
          </cell>
          <cell r="D887" t="str">
            <v/>
          </cell>
          <cell r="E887">
            <v>738</v>
          </cell>
          <cell r="F887" t="str">
            <v>PT</v>
          </cell>
          <cell r="G887" t="str">
            <v>PTNB259</v>
          </cell>
          <cell r="H887">
            <v>43643</v>
          </cell>
          <cell r="I887">
            <v>610</v>
          </cell>
          <cell r="J887" t="str">
            <v>Phạm Ngọc Bình</v>
          </cell>
          <cell r="K887" t="str">
            <v>Thu phí gửi xeT6/2019+ thẻ từ</v>
          </cell>
          <cell r="L887" t="str">
            <v>NB</v>
          </cell>
          <cell r="M887">
            <v>0</v>
          </cell>
          <cell r="O887">
            <v>50000</v>
          </cell>
          <cell r="Q887">
            <v>40000</v>
          </cell>
          <cell r="R887" t="str">
            <v>XMA</v>
          </cell>
          <cell r="S887" t="str">
            <v>Xe máy</v>
          </cell>
          <cell r="T887">
            <v>1</v>
          </cell>
          <cell r="U887" t="str">
            <v>B-0109</v>
          </cell>
          <cell r="V887" t="str">
            <v>36B7-08462</v>
          </cell>
          <cell r="W887" t="str">
            <v>CT36</v>
          </cell>
          <cell r="X887">
            <v>6</v>
          </cell>
          <cell r="Y887" t="str">
            <v>Nội bộ</v>
          </cell>
        </row>
        <row r="888">
          <cell r="B888" t="str">
            <v/>
          </cell>
          <cell r="C888">
            <v>80</v>
          </cell>
          <cell r="D888" t="str">
            <v>DC</v>
          </cell>
          <cell r="E888">
            <v>739</v>
          </cell>
          <cell r="F888" t="str">
            <v>PT</v>
          </cell>
          <cell r="G888" t="str">
            <v>PTNB260</v>
          </cell>
          <cell r="H888">
            <v>43643</v>
          </cell>
          <cell r="I888">
            <v>1604</v>
          </cell>
          <cell r="J888" t="str">
            <v>Phạm Đức Cường</v>
          </cell>
          <cell r="K888" t="str">
            <v>Thu phí gửi xeT6/2019+ thẻ từ+ đc</v>
          </cell>
          <cell r="L888" t="str">
            <v>NB</v>
          </cell>
          <cell r="M888">
            <v>0</v>
          </cell>
          <cell r="O888">
            <v>50000</v>
          </cell>
          <cell r="P888">
            <v>100000</v>
          </cell>
          <cell r="Q888">
            <v>40000</v>
          </cell>
          <cell r="R888" t="str">
            <v>XMA</v>
          </cell>
          <cell r="S888" t="str">
            <v>Xe máy</v>
          </cell>
          <cell r="T888">
            <v>1</v>
          </cell>
          <cell r="W888" t="str">
            <v>CT36</v>
          </cell>
          <cell r="X888">
            <v>6</v>
          </cell>
          <cell r="Y888" t="str">
            <v>Nội bộ</v>
          </cell>
        </row>
        <row r="889">
          <cell r="B889" t="str">
            <v/>
          </cell>
          <cell r="C889" t="str">
            <v/>
          </cell>
          <cell r="D889" t="str">
            <v/>
          </cell>
          <cell r="E889">
            <v>740</v>
          </cell>
          <cell r="F889" t="str">
            <v>PT</v>
          </cell>
          <cell r="G889" t="str">
            <v>PTNB261</v>
          </cell>
          <cell r="H889">
            <v>43643</v>
          </cell>
          <cell r="I889">
            <v>1813</v>
          </cell>
          <cell r="J889" t="str">
            <v>Nguyễn Thị Thùy Dương</v>
          </cell>
          <cell r="K889" t="str">
            <v>Thu tiền làm lại thẻ xe máy</v>
          </cell>
          <cell r="L889" t="str">
            <v>NB</v>
          </cell>
          <cell r="M889">
            <v>0</v>
          </cell>
          <cell r="O889">
            <v>100000</v>
          </cell>
          <cell r="R889" t="str">
            <v>XMA</v>
          </cell>
          <cell r="S889" t="str">
            <v>Xe máy</v>
          </cell>
          <cell r="T889">
            <v>1</v>
          </cell>
          <cell r="W889" t="str">
            <v>CT36</v>
          </cell>
          <cell r="X889">
            <v>6</v>
          </cell>
          <cell r="Y889" t="str">
            <v>Nội bộ</v>
          </cell>
        </row>
        <row r="890">
          <cell r="B890" t="str">
            <v/>
          </cell>
          <cell r="C890" t="str">
            <v/>
          </cell>
          <cell r="D890" t="str">
            <v/>
          </cell>
          <cell r="E890">
            <v>741</v>
          </cell>
          <cell r="F890" t="str">
            <v>PT</v>
          </cell>
          <cell r="G890" t="str">
            <v>PTNB262</v>
          </cell>
          <cell r="H890">
            <v>43643</v>
          </cell>
          <cell r="I890" t="str">
            <v>Ngoài</v>
          </cell>
          <cell r="J890" t="str">
            <v>Vũ Diệu Linh</v>
          </cell>
          <cell r="K890" t="str">
            <v>Thu phí gửi xeT6/2019</v>
          </cell>
          <cell r="L890" t="str">
            <v>NB</v>
          </cell>
          <cell r="M890">
            <v>0</v>
          </cell>
          <cell r="Q890">
            <v>40000</v>
          </cell>
          <cell r="R890" t="str">
            <v>XMA</v>
          </cell>
          <cell r="S890" t="str">
            <v>Xe máy</v>
          </cell>
          <cell r="T890">
            <v>1</v>
          </cell>
          <cell r="W890" t="str">
            <v>CT36</v>
          </cell>
          <cell r="X890">
            <v>6</v>
          </cell>
          <cell r="Y890" t="str">
            <v>Nội bộ</v>
          </cell>
        </row>
        <row r="891">
          <cell r="B891" t="str">
            <v/>
          </cell>
          <cell r="C891" t="str">
            <v/>
          </cell>
          <cell r="D891" t="str">
            <v/>
          </cell>
          <cell r="E891">
            <v>742</v>
          </cell>
          <cell r="F891" t="str">
            <v>PT</v>
          </cell>
          <cell r="G891" t="str">
            <v>PTNB263</v>
          </cell>
          <cell r="H891">
            <v>43643</v>
          </cell>
          <cell r="I891">
            <v>2204</v>
          </cell>
          <cell r="J891" t="str">
            <v>Hoàng Khánh</v>
          </cell>
          <cell r="K891" t="str">
            <v>Thu phí gửi xeT6/2019</v>
          </cell>
          <cell r="L891" t="str">
            <v>NB</v>
          </cell>
          <cell r="M891">
            <v>0</v>
          </cell>
          <cell r="Q891">
            <v>40000</v>
          </cell>
          <cell r="R891" t="str">
            <v>XMA</v>
          </cell>
          <cell r="S891" t="str">
            <v>Xe máy</v>
          </cell>
          <cell r="T891">
            <v>1</v>
          </cell>
          <cell r="U891" t="str">
            <v>B-0052</v>
          </cell>
          <cell r="V891" t="str">
            <v>17B8-33669</v>
          </cell>
          <cell r="W891" t="str">
            <v>CT36</v>
          </cell>
          <cell r="X891">
            <v>6</v>
          </cell>
          <cell r="Y891" t="str">
            <v>Nội bộ</v>
          </cell>
        </row>
        <row r="892">
          <cell r="B892" t="str">
            <v/>
          </cell>
          <cell r="C892" t="str">
            <v/>
          </cell>
          <cell r="D892" t="str">
            <v/>
          </cell>
          <cell r="E892">
            <v>743</v>
          </cell>
          <cell r="F892" t="str">
            <v>PT</v>
          </cell>
          <cell r="G892" t="str">
            <v>PTNB264</v>
          </cell>
          <cell r="H892">
            <v>43643</v>
          </cell>
          <cell r="I892">
            <v>2510</v>
          </cell>
          <cell r="J892" t="str">
            <v>Nguyễn Duy Kim</v>
          </cell>
          <cell r="K892" t="str">
            <v>Thu tiền thẻ từ xe máy</v>
          </cell>
          <cell r="L892" t="str">
            <v>NB</v>
          </cell>
          <cell r="M892">
            <v>0</v>
          </cell>
          <cell r="O892">
            <v>50000</v>
          </cell>
          <cell r="R892" t="str">
            <v>XMA</v>
          </cell>
          <cell r="S892" t="str">
            <v>Xe máy</v>
          </cell>
          <cell r="T892">
            <v>1</v>
          </cell>
          <cell r="U892" t="str">
            <v>B-0075</v>
          </cell>
          <cell r="W892" t="str">
            <v>CT36</v>
          </cell>
          <cell r="X892">
            <v>6</v>
          </cell>
          <cell r="Y892" t="str">
            <v>Nội bộ</v>
          </cell>
        </row>
        <row r="893">
          <cell r="B893" t="str">
            <v/>
          </cell>
          <cell r="C893" t="str">
            <v/>
          </cell>
          <cell r="D893" t="str">
            <v/>
          </cell>
          <cell r="E893">
            <v>744</v>
          </cell>
          <cell r="F893" t="str">
            <v>PT</v>
          </cell>
          <cell r="G893" t="str">
            <v>PTNB265</v>
          </cell>
          <cell r="H893">
            <v>43643</v>
          </cell>
          <cell r="I893" t="str">
            <v>12A02</v>
          </cell>
          <cell r="J893" t="str">
            <v>Nguyễn Hải Phong</v>
          </cell>
          <cell r="K893" t="str">
            <v>Thu phí gửi xeT6/2019</v>
          </cell>
          <cell r="L893" t="str">
            <v>NB</v>
          </cell>
          <cell r="M893">
            <v>0</v>
          </cell>
          <cell r="Q893">
            <v>40000</v>
          </cell>
          <cell r="R893" t="str">
            <v>XMA</v>
          </cell>
          <cell r="S893" t="str">
            <v>Xe máy</v>
          </cell>
          <cell r="T893">
            <v>1</v>
          </cell>
          <cell r="U893" t="str">
            <v>TMB-0748</v>
          </cell>
          <cell r="V893" t="str">
            <v>38N4-4688</v>
          </cell>
          <cell r="W893" t="str">
            <v>CT36</v>
          </cell>
          <cell r="X893">
            <v>6</v>
          </cell>
          <cell r="Y893" t="str">
            <v>Nội bộ</v>
          </cell>
        </row>
        <row r="894">
          <cell r="B894" t="str">
            <v/>
          </cell>
          <cell r="C894">
            <v>81</v>
          </cell>
          <cell r="D894" t="str">
            <v>DC</v>
          </cell>
          <cell r="E894">
            <v>745</v>
          </cell>
          <cell r="F894" t="str">
            <v>PT</v>
          </cell>
          <cell r="G894" t="str">
            <v>PTNB266</v>
          </cell>
          <cell r="H894">
            <v>43643</v>
          </cell>
          <cell r="I894">
            <v>711</v>
          </cell>
          <cell r="J894" t="str">
            <v>Trần Ngọc Phúc</v>
          </cell>
          <cell r="K894" t="str">
            <v>Thu phí gửi xeT6/2019+ thẻ từ+ đc</v>
          </cell>
          <cell r="L894" t="str">
            <v>NB</v>
          </cell>
          <cell r="M894">
            <v>0</v>
          </cell>
          <cell r="O894">
            <v>100000</v>
          </cell>
          <cell r="P894">
            <v>200000</v>
          </cell>
          <cell r="Q894">
            <v>80000</v>
          </cell>
          <cell r="R894" t="str">
            <v>XMA</v>
          </cell>
          <cell r="S894" t="str">
            <v>Xe máy</v>
          </cell>
          <cell r="T894">
            <v>1</v>
          </cell>
          <cell r="U894" t="str">
            <v>TMB-0111,TMB-0112</v>
          </cell>
          <cell r="V894" t="str">
            <v>28H1-19250,28B1-13586</v>
          </cell>
          <cell r="W894" t="str">
            <v>CT36</v>
          </cell>
          <cell r="X894">
            <v>6</v>
          </cell>
          <cell r="Y894" t="str">
            <v>Nội bộ</v>
          </cell>
        </row>
        <row r="895">
          <cell r="B895" t="str">
            <v/>
          </cell>
          <cell r="C895" t="str">
            <v/>
          </cell>
          <cell r="D895" t="str">
            <v/>
          </cell>
          <cell r="E895">
            <v>746</v>
          </cell>
          <cell r="F895" t="str">
            <v>PT</v>
          </cell>
          <cell r="G895" t="str">
            <v>PTNB267</v>
          </cell>
          <cell r="H895">
            <v>43643</v>
          </cell>
          <cell r="I895">
            <v>1511</v>
          </cell>
          <cell r="J895" t="str">
            <v>Hà Thị Hạnh</v>
          </cell>
          <cell r="K895" t="str">
            <v>Thu tiền làm lại thẻ xe máy</v>
          </cell>
          <cell r="L895" t="str">
            <v>NB</v>
          </cell>
          <cell r="M895">
            <v>0</v>
          </cell>
          <cell r="O895">
            <v>100000</v>
          </cell>
          <cell r="R895" t="str">
            <v>XMA</v>
          </cell>
          <cell r="S895" t="str">
            <v>Xe máy</v>
          </cell>
          <cell r="T895">
            <v>1</v>
          </cell>
          <cell r="U895" t="str">
            <v>B-0074</v>
          </cell>
          <cell r="W895" t="str">
            <v>CT36</v>
          </cell>
          <cell r="X895">
            <v>6</v>
          </cell>
          <cell r="Y895" t="str">
            <v>Nội bộ</v>
          </cell>
        </row>
        <row r="896">
          <cell r="B896" t="str">
            <v/>
          </cell>
          <cell r="C896" t="str">
            <v/>
          </cell>
          <cell r="D896" t="str">
            <v/>
          </cell>
          <cell r="E896">
            <v>747</v>
          </cell>
          <cell r="F896" t="str">
            <v>PT</v>
          </cell>
          <cell r="G896" t="str">
            <v>PTNB268</v>
          </cell>
          <cell r="H896">
            <v>43643</v>
          </cell>
          <cell r="I896">
            <v>713</v>
          </cell>
          <cell r="J896" t="str">
            <v>Nguyễn Minh Hiếu</v>
          </cell>
          <cell r="K896" t="str">
            <v>Thu phí gửi xeT6/2019</v>
          </cell>
          <cell r="L896" t="str">
            <v>NB</v>
          </cell>
          <cell r="M896">
            <v>0</v>
          </cell>
          <cell r="Q896">
            <v>40000</v>
          </cell>
          <cell r="R896" t="str">
            <v>XMA</v>
          </cell>
          <cell r="S896" t="str">
            <v>Xe máy</v>
          </cell>
          <cell r="T896">
            <v>1</v>
          </cell>
          <cell r="U896" t="str">
            <v>TMB-0164</v>
          </cell>
          <cell r="V896" t="str">
            <v>30N6-0526</v>
          </cell>
          <cell r="W896" t="str">
            <v>CT36</v>
          </cell>
          <cell r="X896">
            <v>6</v>
          </cell>
          <cell r="Y896" t="str">
            <v>Nội bộ</v>
          </cell>
        </row>
        <row r="897">
          <cell r="B897" t="str">
            <v/>
          </cell>
          <cell r="C897" t="str">
            <v/>
          </cell>
          <cell r="D897" t="str">
            <v/>
          </cell>
          <cell r="E897">
            <v>748</v>
          </cell>
          <cell r="F897" t="str">
            <v>PT</v>
          </cell>
          <cell r="G897" t="str">
            <v>PTNB269</v>
          </cell>
          <cell r="H897">
            <v>43643</v>
          </cell>
          <cell r="I897">
            <v>2312</v>
          </cell>
          <cell r="J897" t="str">
            <v>Đinh Hoàng Linh</v>
          </cell>
          <cell r="K897" t="str">
            <v>Thu tiền thẻ từ xe máy</v>
          </cell>
          <cell r="L897" t="str">
            <v>NB</v>
          </cell>
          <cell r="M897">
            <v>0</v>
          </cell>
          <cell r="Q897">
            <v>50000</v>
          </cell>
          <cell r="R897" t="str">
            <v>XMA</v>
          </cell>
          <cell r="S897" t="str">
            <v>Xe máy</v>
          </cell>
          <cell r="T897">
            <v>1</v>
          </cell>
          <cell r="U897" t="str">
            <v>BXMTB7332</v>
          </cell>
          <cell r="V897" t="str">
            <v>29F5-7332</v>
          </cell>
          <cell r="W897" t="str">
            <v>CT36</v>
          </cell>
          <cell r="X897">
            <v>6</v>
          </cell>
          <cell r="Y897" t="str">
            <v>Nội bộ</v>
          </cell>
        </row>
        <row r="898">
          <cell r="B898" t="str">
            <v/>
          </cell>
          <cell r="C898" t="str">
            <v/>
          </cell>
          <cell r="D898" t="str">
            <v/>
          </cell>
          <cell r="E898">
            <v>749</v>
          </cell>
          <cell r="F898" t="str">
            <v>PT</v>
          </cell>
          <cell r="G898" t="str">
            <v>PTNB270</v>
          </cell>
          <cell r="H898">
            <v>43643</v>
          </cell>
          <cell r="I898">
            <v>1507</v>
          </cell>
          <cell r="J898" t="str">
            <v>Hoàng Thị Thuận</v>
          </cell>
          <cell r="K898" t="str">
            <v>Thu tiền thẻ từ xe máy</v>
          </cell>
          <cell r="L898" t="str">
            <v>NB</v>
          </cell>
          <cell r="M898">
            <v>0</v>
          </cell>
          <cell r="Q898">
            <v>50000</v>
          </cell>
          <cell r="R898" t="str">
            <v>XMA</v>
          </cell>
          <cell r="S898" t="str">
            <v>Xe máy</v>
          </cell>
          <cell r="T898">
            <v>1</v>
          </cell>
          <cell r="U898" t="str">
            <v>B-0113</v>
          </cell>
          <cell r="W898" t="str">
            <v>CT36</v>
          </cell>
          <cell r="X898">
            <v>6</v>
          </cell>
          <cell r="Y898" t="str">
            <v>Nội bộ</v>
          </cell>
        </row>
        <row r="899">
          <cell r="B899" t="str">
            <v/>
          </cell>
          <cell r="C899" t="str">
            <v/>
          </cell>
          <cell r="D899" t="str">
            <v/>
          </cell>
          <cell r="E899">
            <v>750</v>
          </cell>
          <cell r="F899" t="str">
            <v>PT</v>
          </cell>
          <cell r="G899" t="str">
            <v>PTNB271</v>
          </cell>
          <cell r="H899">
            <v>43643</v>
          </cell>
          <cell r="I899">
            <v>1806</v>
          </cell>
          <cell r="J899" t="str">
            <v>Phạm Thị Hồng Phương</v>
          </cell>
          <cell r="K899" t="str">
            <v>Thu tiền làm lại thẻ xe máy</v>
          </cell>
          <cell r="L899" t="str">
            <v>NB</v>
          </cell>
          <cell r="M899">
            <v>0</v>
          </cell>
          <cell r="Q899">
            <v>50000</v>
          </cell>
          <cell r="R899" t="str">
            <v>XMA</v>
          </cell>
          <cell r="S899" t="str">
            <v>Xe máy</v>
          </cell>
          <cell r="T899">
            <v>1</v>
          </cell>
          <cell r="U899" t="str">
            <v>B-0114</v>
          </cell>
          <cell r="V899" t="str">
            <v>35K1-283.19</v>
          </cell>
          <cell r="W899" t="str">
            <v>CT36</v>
          </cell>
          <cell r="X899">
            <v>6</v>
          </cell>
          <cell r="Y899" t="str">
            <v>Nội bộ</v>
          </cell>
        </row>
        <row r="900">
          <cell r="B900" t="str">
            <v/>
          </cell>
          <cell r="C900">
            <v>82</v>
          </cell>
          <cell r="D900" t="str">
            <v>DC</v>
          </cell>
          <cell r="E900">
            <v>751</v>
          </cell>
          <cell r="F900" t="str">
            <v>PT</v>
          </cell>
          <cell r="G900" t="str">
            <v>PTNB272</v>
          </cell>
          <cell r="H900">
            <v>43643</v>
          </cell>
          <cell r="I900" t="str">
            <v>ngoài</v>
          </cell>
          <cell r="J900" t="str">
            <v>Lê Thị Thùy Giang</v>
          </cell>
          <cell r="K900" t="str">
            <v>Tổng cộng</v>
          </cell>
          <cell r="L900" t="str">
            <v>NB</v>
          </cell>
          <cell r="M900">
            <v>8552941524</v>
          </cell>
          <cell r="P900">
            <v>100000</v>
          </cell>
          <cell r="Q900">
            <v>40000</v>
          </cell>
          <cell r="R900" t="str">
            <v>XMA</v>
          </cell>
          <cell r="S900" t="str">
            <v>Xe máy</v>
          </cell>
          <cell r="T900">
            <v>1</v>
          </cell>
          <cell r="W900" t="str">
            <v>CT36</v>
          </cell>
          <cell r="X900">
            <v>6</v>
          </cell>
          <cell r="Y900" t="str">
            <v>Nội bộ</v>
          </cell>
        </row>
        <row r="901">
          <cell r="B901" t="str">
            <v/>
          </cell>
          <cell r="C901" t="str">
            <v/>
          </cell>
          <cell r="D901" t="str">
            <v/>
          </cell>
          <cell r="E901">
            <v>752</v>
          </cell>
          <cell r="F901" t="str">
            <v>PT</v>
          </cell>
          <cell r="G901" t="str">
            <v>PTNB273</v>
          </cell>
          <cell r="H901">
            <v>43643</v>
          </cell>
          <cell r="I901">
            <v>611</v>
          </cell>
          <cell r="J901" t="str">
            <v>Bác Cường</v>
          </cell>
          <cell r="K901" t="str">
            <v>Thu tiền làm lại thẻ xe máy</v>
          </cell>
          <cell r="L901" t="str">
            <v>NB</v>
          </cell>
          <cell r="M901">
            <v>50000</v>
          </cell>
          <cell r="Q901">
            <v>50000</v>
          </cell>
          <cell r="R901" t="str">
            <v>TMA</v>
          </cell>
          <cell r="S901" t="str">
            <v>Thang máy</v>
          </cell>
          <cell r="T901">
            <v>1</v>
          </cell>
          <cell r="U901" t="str">
            <v>B-0116</v>
          </cell>
          <cell r="W901" t="str">
            <v>CT36</v>
          </cell>
          <cell r="X901">
            <v>6</v>
          </cell>
          <cell r="Y901" t="str">
            <v>Nội bộ</v>
          </cell>
        </row>
        <row r="902">
          <cell r="B902" t="str">
            <v/>
          </cell>
          <cell r="C902" t="str">
            <v/>
          </cell>
          <cell r="D902" t="str">
            <v/>
          </cell>
          <cell r="E902">
            <v>753</v>
          </cell>
          <cell r="F902" t="str">
            <v>PT</v>
          </cell>
          <cell r="G902" t="str">
            <v>PTNB274</v>
          </cell>
          <cell r="H902">
            <v>43643</v>
          </cell>
          <cell r="I902">
            <v>802</v>
          </cell>
          <cell r="J902" t="str">
            <v>Nguyễn Thị Mơ</v>
          </cell>
          <cell r="K902" t="str">
            <v>Thu phí gửi xeT6/2019+ thẻ từ+ đc</v>
          </cell>
          <cell r="L902" t="str">
            <v>NB</v>
          </cell>
          <cell r="M902">
            <v>190000</v>
          </cell>
          <cell r="O902">
            <v>150000</v>
          </cell>
          <cell r="Q902">
            <v>40000</v>
          </cell>
          <cell r="R902" t="str">
            <v>XMA</v>
          </cell>
          <cell r="S902" t="str">
            <v>Xe máy</v>
          </cell>
          <cell r="T902">
            <v>3</v>
          </cell>
          <cell r="U902" t="str">
            <v>B0118,B0119,B0118</v>
          </cell>
          <cell r="W902" t="str">
            <v>CT36</v>
          </cell>
          <cell r="X902">
            <v>6</v>
          </cell>
          <cell r="Y902" t="str">
            <v>Nội bộ</v>
          </cell>
        </row>
        <row r="903">
          <cell r="B903" t="str">
            <v/>
          </cell>
          <cell r="C903" t="str">
            <v/>
          </cell>
          <cell r="D903" t="str">
            <v/>
          </cell>
          <cell r="E903">
            <v>754</v>
          </cell>
          <cell r="F903" t="str">
            <v>PT</v>
          </cell>
          <cell r="G903" t="str">
            <v>PTNB275</v>
          </cell>
          <cell r="H903">
            <v>43643</v>
          </cell>
          <cell r="I903">
            <v>904</v>
          </cell>
          <cell r="J903" t="str">
            <v>Trần Thị Huyện</v>
          </cell>
          <cell r="K903" t="str">
            <v>Thu tiền làm lại thẻ xe máy</v>
          </cell>
          <cell r="L903" t="str">
            <v>NB</v>
          </cell>
          <cell r="M903">
            <v>100000</v>
          </cell>
          <cell r="O903">
            <v>100000</v>
          </cell>
          <cell r="R903" t="str">
            <v>XMA</v>
          </cell>
          <cell r="S903" t="str">
            <v>Xe máy</v>
          </cell>
          <cell r="T903">
            <v>1</v>
          </cell>
          <cell r="U903" t="str">
            <v>B-0120</v>
          </cell>
          <cell r="V903" t="str">
            <v>29H1-70928</v>
          </cell>
          <cell r="W903" t="str">
            <v>CT36</v>
          </cell>
          <cell r="X903">
            <v>6</v>
          </cell>
          <cell r="Y903" t="str">
            <v>Nội bộ</v>
          </cell>
        </row>
        <row r="904">
          <cell r="B904" t="str">
            <v/>
          </cell>
          <cell r="C904">
            <v>83</v>
          </cell>
          <cell r="D904" t="str">
            <v>DC</v>
          </cell>
          <cell r="E904">
            <v>755</v>
          </cell>
          <cell r="F904" t="str">
            <v>PT</v>
          </cell>
          <cell r="G904" t="str">
            <v>PTNB276</v>
          </cell>
          <cell r="H904">
            <v>43643</v>
          </cell>
          <cell r="I904" t="str">
            <v>ngoài</v>
          </cell>
          <cell r="J904" t="str">
            <v>Nguyễn Hải Lê</v>
          </cell>
          <cell r="K904" t="str">
            <v>Thu phí gửi xeT6/2019+ thẻ từ+ đc</v>
          </cell>
          <cell r="L904" t="str">
            <v>NB</v>
          </cell>
          <cell r="M904">
            <v>190000</v>
          </cell>
          <cell r="O904">
            <v>50000</v>
          </cell>
          <cell r="P904">
            <v>100000</v>
          </cell>
          <cell r="Q904">
            <v>40000</v>
          </cell>
          <cell r="R904" t="str">
            <v>XMA</v>
          </cell>
          <cell r="S904" t="str">
            <v>Xe máy</v>
          </cell>
          <cell r="T904">
            <v>1</v>
          </cell>
          <cell r="U904" t="str">
            <v>B-0121</v>
          </cell>
          <cell r="V904" t="str">
            <v>33P1-0748</v>
          </cell>
          <cell r="W904" t="str">
            <v>CT36</v>
          </cell>
          <cell r="X904">
            <v>6</v>
          </cell>
          <cell r="Y904" t="str">
            <v>Nội bộ</v>
          </cell>
        </row>
        <row r="905">
          <cell r="B905" t="str">
            <v/>
          </cell>
          <cell r="C905" t="str">
            <v/>
          </cell>
          <cell r="D905" t="str">
            <v/>
          </cell>
          <cell r="E905">
            <v>718</v>
          </cell>
          <cell r="F905" t="str">
            <v>PT</v>
          </cell>
          <cell r="G905" t="str">
            <v>PTNB277</v>
          </cell>
          <cell r="H905">
            <v>43643</v>
          </cell>
          <cell r="I905" t="str">
            <v>Ngoài</v>
          </cell>
          <cell r="J905" t="str">
            <v>Trần Thị Miến</v>
          </cell>
          <cell r="K905" t="str">
            <v>Thu phí gửi xeT6/2019</v>
          </cell>
          <cell r="L905" t="str">
            <v>NB</v>
          </cell>
          <cell r="M905">
            <v>80000</v>
          </cell>
          <cell r="Q905">
            <v>80000</v>
          </cell>
          <cell r="R905" t="str">
            <v>XMA</v>
          </cell>
          <cell r="S905" t="str">
            <v>Xe máy</v>
          </cell>
          <cell r="T905">
            <v>1</v>
          </cell>
          <cell r="V905" t="str">
            <v>29M1-21618</v>
          </cell>
          <cell r="W905" t="str">
            <v>CT36</v>
          </cell>
          <cell r="X905">
            <v>6</v>
          </cell>
          <cell r="Y905" t="str">
            <v>Nội bộ</v>
          </cell>
        </row>
        <row r="906">
          <cell r="B906" t="str">
            <v/>
          </cell>
          <cell r="C906" t="str">
            <v/>
          </cell>
          <cell r="D906" t="str">
            <v/>
          </cell>
          <cell r="E906">
            <v>719</v>
          </cell>
          <cell r="F906" t="str">
            <v>PT</v>
          </cell>
          <cell r="G906" t="str">
            <v>PTNB278</v>
          </cell>
          <cell r="H906">
            <v>43643</v>
          </cell>
          <cell r="I906" t="str">
            <v>Ngoài</v>
          </cell>
          <cell r="J906" t="str">
            <v>Đinh Văn Vinh</v>
          </cell>
          <cell r="K906" t="str">
            <v>Thu phí gửi xeT6/2019</v>
          </cell>
          <cell r="L906" t="str">
            <v>NB</v>
          </cell>
          <cell r="M906">
            <v>80000</v>
          </cell>
          <cell r="Q906">
            <v>80000</v>
          </cell>
          <cell r="R906" t="str">
            <v>XMA</v>
          </cell>
          <cell r="S906" t="str">
            <v>Xe máy</v>
          </cell>
          <cell r="V906" t="str">
            <v>29H1-16109</v>
          </cell>
          <cell r="W906" t="str">
            <v>CT36</v>
          </cell>
          <cell r="X906">
            <v>6</v>
          </cell>
          <cell r="Y906" t="str">
            <v>Nội bộ</v>
          </cell>
        </row>
        <row r="907">
          <cell r="B907" t="str">
            <v/>
          </cell>
          <cell r="C907" t="str">
            <v/>
          </cell>
          <cell r="D907" t="str">
            <v/>
          </cell>
          <cell r="E907">
            <v>720</v>
          </cell>
          <cell r="F907" t="str">
            <v>PT</v>
          </cell>
          <cell r="G907" t="str">
            <v>PTNB279</v>
          </cell>
          <cell r="H907">
            <v>43643</v>
          </cell>
          <cell r="I907" t="str">
            <v>Ngoài</v>
          </cell>
          <cell r="J907" t="str">
            <v>Nguyễn Thanh Tùng</v>
          </cell>
          <cell r="K907" t="str">
            <v>Thu phí gửi xeT6/2019</v>
          </cell>
          <cell r="L907" t="str">
            <v>NB</v>
          </cell>
          <cell r="M907">
            <v>80000</v>
          </cell>
          <cell r="Q907">
            <v>80000</v>
          </cell>
          <cell r="R907" t="str">
            <v>XMA</v>
          </cell>
          <cell r="S907" t="str">
            <v>Xe máy</v>
          </cell>
          <cell r="V907" t="str">
            <v>29H-94919</v>
          </cell>
          <cell r="W907" t="str">
            <v>CT36</v>
          </cell>
          <cell r="X907">
            <v>6</v>
          </cell>
          <cell r="Y907" t="str">
            <v>Nội bộ</v>
          </cell>
        </row>
        <row r="908">
          <cell r="B908" t="str">
            <v/>
          </cell>
          <cell r="C908" t="str">
            <v/>
          </cell>
          <cell r="D908" t="str">
            <v/>
          </cell>
          <cell r="E908">
            <v>721</v>
          </cell>
          <cell r="F908" t="str">
            <v>PT</v>
          </cell>
          <cell r="G908" t="str">
            <v>PTNB280</v>
          </cell>
          <cell r="H908">
            <v>43643</v>
          </cell>
          <cell r="I908" t="str">
            <v>Ngoài</v>
          </cell>
          <cell r="J908" t="str">
            <v>Đoàn Khắc Mai</v>
          </cell>
          <cell r="K908" t="str">
            <v>Thu phí gửi xeT6/2019</v>
          </cell>
          <cell r="L908" t="str">
            <v>NB</v>
          </cell>
          <cell r="M908">
            <v>40000</v>
          </cell>
          <cell r="Q908">
            <v>40000</v>
          </cell>
          <cell r="R908" t="str">
            <v>XMA</v>
          </cell>
          <cell r="S908" t="str">
            <v>Xe máy</v>
          </cell>
          <cell r="V908" t="str">
            <v>29M1-54339</v>
          </cell>
          <cell r="W908" t="str">
            <v>CT36</v>
          </cell>
          <cell r="X908">
            <v>6</v>
          </cell>
          <cell r="Y908" t="str">
            <v>Nội bộ</v>
          </cell>
        </row>
        <row r="909">
          <cell r="B909" t="str">
            <v/>
          </cell>
          <cell r="C909" t="str">
            <v/>
          </cell>
          <cell r="D909" t="str">
            <v/>
          </cell>
          <cell r="E909">
            <v>722</v>
          </cell>
          <cell r="F909" t="str">
            <v>PT</v>
          </cell>
          <cell r="G909" t="str">
            <v>PTNB281</v>
          </cell>
          <cell r="H909">
            <v>43643</v>
          </cell>
          <cell r="I909" t="str">
            <v>Ngoài</v>
          </cell>
          <cell r="J909" t="str">
            <v>Lê Văn Sơn</v>
          </cell>
          <cell r="K909" t="str">
            <v>Thu phí đặt standy</v>
          </cell>
          <cell r="L909" t="str">
            <v>NB</v>
          </cell>
          <cell r="M909">
            <v>70000</v>
          </cell>
          <cell r="N909">
            <v>70000</v>
          </cell>
          <cell r="S909" t="str">
            <v/>
          </cell>
          <cell r="W909" t="str">
            <v>CT36</v>
          </cell>
          <cell r="X909">
            <v>6</v>
          </cell>
          <cell r="Y909" t="str">
            <v>Nội bộ</v>
          </cell>
        </row>
        <row r="910">
          <cell r="B910" t="str">
            <v/>
          </cell>
          <cell r="C910" t="str">
            <v/>
          </cell>
          <cell r="D910" t="str">
            <v/>
          </cell>
          <cell r="E910">
            <v>723</v>
          </cell>
          <cell r="F910" t="str">
            <v>PT</v>
          </cell>
          <cell r="G910" t="str">
            <v>PTNB282</v>
          </cell>
          <cell r="H910">
            <v>43643</v>
          </cell>
          <cell r="I910" t="str">
            <v>Ngoài</v>
          </cell>
          <cell r="J910" t="str">
            <v>Nguyễn Thị Thủy</v>
          </cell>
          <cell r="K910" t="str">
            <v>Thu phí gửi xeT6/2019</v>
          </cell>
          <cell r="L910" t="str">
            <v>NB</v>
          </cell>
          <cell r="M910">
            <v>80000</v>
          </cell>
          <cell r="Q910">
            <v>80000</v>
          </cell>
          <cell r="R910" t="str">
            <v>XMA</v>
          </cell>
          <cell r="S910" t="str">
            <v>Xe máy</v>
          </cell>
          <cell r="V910" t="str">
            <v>36BB-37175</v>
          </cell>
          <cell r="W910" t="str">
            <v>CT36</v>
          </cell>
          <cell r="X910">
            <v>6</v>
          </cell>
          <cell r="Y910" t="str">
            <v>Nội bộ</v>
          </cell>
        </row>
        <row r="911">
          <cell r="B911" t="str">
            <v/>
          </cell>
          <cell r="C911" t="str">
            <v/>
          </cell>
          <cell r="D911" t="str">
            <v/>
          </cell>
          <cell r="E911">
            <v>724</v>
          </cell>
          <cell r="F911" t="str">
            <v>PT</v>
          </cell>
          <cell r="G911" t="str">
            <v>PTNB283</v>
          </cell>
          <cell r="H911">
            <v>43643</v>
          </cell>
          <cell r="I911">
            <v>909</v>
          </cell>
          <cell r="J911" t="str">
            <v>Hoàng Văn Dương</v>
          </cell>
          <cell r="K911" t="str">
            <v>Thu phí gửi xeT6/2019</v>
          </cell>
          <cell r="L911" t="str">
            <v>NB</v>
          </cell>
          <cell r="M911">
            <v>80000</v>
          </cell>
          <cell r="Q911">
            <v>80000</v>
          </cell>
          <cell r="R911" t="str">
            <v>XMA</v>
          </cell>
          <cell r="S911" t="str">
            <v>Xe máy</v>
          </cell>
          <cell r="V911" t="str">
            <v>34B2-27546</v>
          </cell>
          <cell r="W911" t="str">
            <v>CT36</v>
          </cell>
          <cell r="X911">
            <v>6</v>
          </cell>
          <cell r="Y911" t="str">
            <v>Nội bộ</v>
          </cell>
        </row>
        <row r="912">
          <cell r="B912" t="str">
            <v/>
          </cell>
          <cell r="C912" t="str">
            <v/>
          </cell>
          <cell r="D912" t="str">
            <v/>
          </cell>
          <cell r="E912">
            <v>725</v>
          </cell>
          <cell r="F912" t="str">
            <v>PT</v>
          </cell>
          <cell r="G912" t="str">
            <v>PTNB284</v>
          </cell>
          <cell r="H912">
            <v>43643</v>
          </cell>
          <cell r="J912" t="str">
            <v xml:space="preserve">Lê Anh Tuấn </v>
          </cell>
          <cell r="K912" t="str">
            <v>Thu phí gửi xeT6/2019</v>
          </cell>
          <cell r="L912" t="str">
            <v>NB</v>
          </cell>
          <cell r="M912">
            <v>230000</v>
          </cell>
          <cell r="O912">
            <v>100000</v>
          </cell>
          <cell r="Q912">
            <v>130000</v>
          </cell>
          <cell r="R912" t="str">
            <v>XMA</v>
          </cell>
          <cell r="S912" t="str">
            <v>Xe máy</v>
          </cell>
          <cell r="W912" t="str">
            <v>CT36</v>
          </cell>
          <cell r="X912">
            <v>6</v>
          </cell>
          <cell r="Y912" t="str">
            <v>Nội bộ</v>
          </cell>
        </row>
        <row r="913">
          <cell r="B913" t="str">
            <v/>
          </cell>
          <cell r="C913" t="str">
            <v/>
          </cell>
          <cell r="D913" t="str">
            <v/>
          </cell>
          <cell r="E913">
            <v>726</v>
          </cell>
          <cell r="F913" t="str">
            <v>PT</v>
          </cell>
          <cell r="G913" t="str">
            <v>PTNB285</v>
          </cell>
          <cell r="H913">
            <v>43643</v>
          </cell>
          <cell r="I913" t="str">
            <v>12A01</v>
          </cell>
          <cell r="J913" t="str">
            <v>Phạm Thị Thúy Nga</v>
          </cell>
          <cell r="K913" t="str">
            <v>Thu tiền thẻ từ TM</v>
          </cell>
          <cell r="L913" t="str">
            <v>NB</v>
          </cell>
          <cell r="M913">
            <v>50000</v>
          </cell>
          <cell r="Q913">
            <v>50000</v>
          </cell>
          <cell r="R913" t="str">
            <v>XMA</v>
          </cell>
          <cell r="S913" t="str">
            <v>Xe máy</v>
          </cell>
          <cell r="T913">
            <v>1</v>
          </cell>
          <cell r="U913" t="str">
            <v>B-0123</v>
          </cell>
          <cell r="W913" t="str">
            <v>CT36</v>
          </cell>
          <cell r="X913">
            <v>6</v>
          </cell>
          <cell r="Y913" t="str">
            <v>Nội bộ</v>
          </cell>
        </row>
        <row r="914">
          <cell r="B914" t="str">
            <v/>
          </cell>
          <cell r="C914">
            <v>84</v>
          </cell>
          <cell r="D914" t="str">
            <v>DC</v>
          </cell>
          <cell r="E914">
            <v>727</v>
          </cell>
          <cell r="F914" t="str">
            <v>PC</v>
          </cell>
          <cell r="G914" t="str">
            <v>PCNB42</v>
          </cell>
          <cell r="H914">
            <v>43647</v>
          </cell>
          <cell r="I914" t="str">
            <v>1605A</v>
          </cell>
          <cell r="J914" t="str">
            <v>Nguyễn Thị Mai</v>
          </cell>
          <cell r="K914" t="str">
            <v>TT tiền đặt cọc thẻ từ xe máy(TMA-1101, TMA0892,A-0038)</v>
          </cell>
          <cell r="L914" t="str">
            <v>NB</v>
          </cell>
          <cell r="M914">
            <v>300000</v>
          </cell>
          <cell r="P914">
            <v>300000</v>
          </cell>
          <cell r="R914" t="str">
            <v>XMA</v>
          </cell>
          <cell r="S914" t="str">
            <v>Xe máy</v>
          </cell>
          <cell r="T914">
            <v>3</v>
          </cell>
          <cell r="U914" t="str">
            <v>TMA-1101, TMA0892,A-0038</v>
          </cell>
          <cell r="W914" t="str">
            <v>CT36</v>
          </cell>
          <cell r="X914">
            <v>7</v>
          </cell>
          <cell r="Y914" t="str">
            <v>Nội bộ</v>
          </cell>
        </row>
        <row r="915">
          <cell r="B915">
            <v>580</v>
          </cell>
          <cell r="C915" t="str">
            <v/>
          </cell>
          <cell r="D915" t="str">
            <v/>
          </cell>
          <cell r="E915">
            <v>728</v>
          </cell>
          <cell r="F915" t="str">
            <v>PT</v>
          </cell>
          <cell r="G915" t="str">
            <v>PT279</v>
          </cell>
          <cell r="H915">
            <v>43647</v>
          </cell>
          <cell r="I915" t="str">
            <v>Artemis</v>
          </cell>
          <cell r="J915" t="str">
            <v>Nhâm Gia Quang</v>
          </cell>
          <cell r="K915" t="str">
            <v>Nộp tiền phí DV T6/2019 Artemis</v>
          </cell>
          <cell r="L915" t="str">
            <v>TM</v>
          </cell>
          <cell r="M915">
            <v>8914000</v>
          </cell>
          <cell r="N915">
            <v>8914000</v>
          </cell>
          <cell r="S915" t="str">
            <v/>
          </cell>
          <cell r="W915" t="str">
            <v>Artemis</v>
          </cell>
          <cell r="X915">
            <v>7</v>
          </cell>
          <cell r="Y915" t="str">
            <v>Tiền mặt</v>
          </cell>
        </row>
        <row r="916">
          <cell r="B916">
            <v>581</v>
          </cell>
          <cell r="C916" t="str">
            <v/>
          </cell>
          <cell r="D916" t="str">
            <v/>
          </cell>
          <cell r="E916">
            <v>729</v>
          </cell>
          <cell r="F916" t="str">
            <v>PT</v>
          </cell>
          <cell r="G916" t="str">
            <v>PT280</v>
          </cell>
          <cell r="H916">
            <v>43647</v>
          </cell>
          <cell r="I916" t="str">
            <v>Artemis</v>
          </cell>
          <cell r="J916" t="str">
            <v>Nhâm Gia Quang</v>
          </cell>
          <cell r="K916" t="str">
            <v>Nộp tiền thẻ từ căn hộ 1615,2019, 1904,2014 tòa Artemis</v>
          </cell>
          <cell r="L916" t="str">
            <v>TM</v>
          </cell>
          <cell r="M916">
            <v>400000</v>
          </cell>
          <cell r="N916">
            <v>400000</v>
          </cell>
          <cell r="S916" t="str">
            <v/>
          </cell>
          <cell r="W916" t="str">
            <v>Artemis</v>
          </cell>
          <cell r="X916">
            <v>7</v>
          </cell>
          <cell r="Y916" t="str">
            <v>Tiền mặt</v>
          </cell>
        </row>
        <row r="917">
          <cell r="B917">
            <v>582</v>
          </cell>
          <cell r="C917" t="str">
            <v/>
          </cell>
          <cell r="D917" t="str">
            <v/>
          </cell>
          <cell r="E917">
            <v>730</v>
          </cell>
          <cell r="F917" t="str">
            <v>PT</v>
          </cell>
          <cell r="G917" t="str">
            <v>PT281</v>
          </cell>
          <cell r="H917">
            <v>43647</v>
          </cell>
          <cell r="I917" t="str">
            <v>Artemis</v>
          </cell>
          <cell r="J917" t="str">
            <v>Nhâm Gia Quang</v>
          </cell>
          <cell r="K917" t="str">
            <v>Nộp tiền nộp phạt căn hộ 1218 tòa Artemis</v>
          </cell>
          <cell r="L917" t="str">
            <v>TM</v>
          </cell>
          <cell r="M917">
            <v>1000000</v>
          </cell>
          <cell r="N917">
            <v>1000000</v>
          </cell>
          <cell r="S917" t="str">
            <v/>
          </cell>
          <cell r="W917" t="str">
            <v>Artemis</v>
          </cell>
          <cell r="X917">
            <v>7</v>
          </cell>
          <cell r="Y917" t="str">
            <v>Tiền mặt</v>
          </cell>
        </row>
        <row r="918">
          <cell r="B918">
            <v>583</v>
          </cell>
          <cell r="C918" t="str">
            <v/>
          </cell>
          <cell r="D918" t="str">
            <v/>
          </cell>
          <cell r="E918">
            <v>731</v>
          </cell>
          <cell r="F918" t="str">
            <v>PT</v>
          </cell>
          <cell r="G918" t="str">
            <v>PT282</v>
          </cell>
          <cell r="H918">
            <v>43647</v>
          </cell>
          <cell r="I918" t="str">
            <v>Artemis</v>
          </cell>
          <cell r="J918" t="str">
            <v>Nhâm Gia Quang</v>
          </cell>
          <cell r="K918" t="str">
            <v>Nộp tiền phí DV T7/2019 Artemis</v>
          </cell>
          <cell r="L918" t="str">
            <v>TM</v>
          </cell>
          <cell r="M918">
            <v>7686000</v>
          </cell>
          <cell r="N918">
            <v>7686000</v>
          </cell>
          <cell r="S918" t="str">
            <v/>
          </cell>
          <cell r="W918" t="str">
            <v>Artemis</v>
          </cell>
          <cell r="X918">
            <v>7</v>
          </cell>
          <cell r="Y918" t="str">
            <v>Tiền mặt</v>
          </cell>
        </row>
        <row r="919">
          <cell r="B919">
            <v>584</v>
          </cell>
          <cell r="C919" t="str">
            <v/>
          </cell>
          <cell r="D919" t="str">
            <v/>
          </cell>
          <cell r="E919">
            <v>732</v>
          </cell>
          <cell r="F919" t="str">
            <v>PC</v>
          </cell>
          <cell r="G919" t="str">
            <v>PC298</v>
          </cell>
          <cell r="H919">
            <v>43647</v>
          </cell>
          <cell r="I919" t="str">
            <v>Artemis</v>
          </cell>
          <cell r="J919" t="str">
            <v>Nguyễn Thị Hương Ly</v>
          </cell>
          <cell r="K919" t="str">
            <v>Tạm ứng lương T6/2019</v>
          </cell>
          <cell r="L919" t="str">
            <v>TM</v>
          </cell>
          <cell r="M919">
            <v>3000000</v>
          </cell>
          <cell r="N919">
            <v>3000000</v>
          </cell>
          <cell r="S919" t="str">
            <v/>
          </cell>
          <cell r="W919" t="str">
            <v>CTY</v>
          </cell>
          <cell r="X919">
            <v>7</v>
          </cell>
          <cell r="Y919" t="str">
            <v>Tiền mặt</v>
          </cell>
        </row>
        <row r="920">
          <cell r="B920">
            <v>585</v>
          </cell>
          <cell r="C920" t="str">
            <v/>
          </cell>
          <cell r="D920" t="str">
            <v/>
          </cell>
          <cell r="E920">
            <v>733</v>
          </cell>
          <cell r="F920" t="str">
            <v>PT</v>
          </cell>
          <cell r="G920" t="str">
            <v>PT283</v>
          </cell>
          <cell r="H920">
            <v>43648</v>
          </cell>
          <cell r="I920" t="str">
            <v>Artemis</v>
          </cell>
          <cell r="J920" t="str">
            <v>Nhâm Gia Quang</v>
          </cell>
          <cell r="K920" t="str">
            <v>Nộp tiền phí DV T7/2019 Artemis</v>
          </cell>
          <cell r="L920" t="str">
            <v>TM</v>
          </cell>
          <cell r="M920">
            <v>30610000</v>
          </cell>
          <cell r="N920">
            <v>30610000</v>
          </cell>
          <cell r="S920" t="str">
            <v/>
          </cell>
          <cell r="W920" t="str">
            <v>Artemis</v>
          </cell>
          <cell r="X920">
            <v>7</v>
          </cell>
          <cell r="Y920" t="str">
            <v>Tiền mặt</v>
          </cell>
        </row>
        <row r="921">
          <cell r="B921">
            <v>586</v>
          </cell>
          <cell r="C921" t="str">
            <v/>
          </cell>
          <cell r="D921" t="str">
            <v/>
          </cell>
          <cell r="E921">
            <v>734</v>
          </cell>
          <cell r="F921" t="str">
            <v>PC</v>
          </cell>
          <cell r="G921" t="str">
            <v>PC299</v>
          </cell>
          <cell r="H921">
            <v>43648</v>
          </cell>
          <cell r="I921" t="str">
            <v>Artemis</v>
          </cell>
          <cell r="J921" t="str">
            <v>Lê Văn Chiến</v>
          </cell>
          <cell r="K921" t="str">
            <v>TT tiền chuyển phát nhanh</v>
          </cell>
          <cell r="L921" t="str">
            <v>TM</v>
          </cell>
          <cell r="M921">
            <v>110000</v>
          </cell>
          <cell r="N921">
            <v>110000</v>
          </cell>
          <cell r="S921" t="str">
            <v/>
          </cell>
          <cell r="W921" t="str">
            <v>Artemis</v>
          </cell>
          <cell r="X921">
            <v>7</v>
          </cell>
          <cell r="Y921" t="str">
            <v>Tiền mặt</v>
          </cell>
        </row>
        <row r="922">
          <cell r="B922">
            <v>587</v>
          </cell>
          <cell r="C922" t="str">
            <v/>
          </cell>
          <cell r="D922" t="str">
            <v/>
          </cell>
          <cell r="E922">
            <v>735</v>
          </cell>
          <cell r="F922" t="str">
            <v>PT</v>
          </cell>
          <cell r="G922" t="str">
            <v>PT284</v>
          </cell>
          <cell r="H922">
            <v>43649</v>
          </cell>
          <cell r="I922" t="str">
            <v>Artemis</v>
          </cell>
          <cell r="J922" t="str">
            <v>Nhâm Gia Quang</v>
          </cell>
          <cell r="K922" t="str">
            <v>Nộp tiền phí DV T7/2019 Artemis</v>
          </cell>
          <cell r="L922" t="str">
            <v>TM</v>
          </cell>
          <cell r="M922">
            <v>31800000</v>
          </cell>
          <cell r="N922">
            <v>31800000</v>
          </cell>
          <cell r="S922" t="str">
            <v/>
          </cell>
          <cell r="W922" t="str">
            <v>Artemis</v>
          </cell>
          <cell r="X922">
            <v>7</v>
          </cell>
          <cell r="Y922" t="str">
            <v>Tiền mặt</v>
          </cell>
        </row>
        <row r="923">
          <cell r="B923">
            <v>588</v>
          </cell>
          <cell r="C923" t="str">
            <v/>
          </cell>
          <cell r="D923" t="str">
            <v/>
          </cell>
          <cell r="E923">
            <v>736</v>
          </cell>
          <cell r="F923" t="str">
            <v>PC</v>
          </cell>
          <cell r="G923" t="str">
            <v>PC300</v>
          </cell>
          <cell r="H923">
            <v>43649</v>
          </cell>
          <cell r="I923" t="str">
            <v>Artemis</v>
          </cell>
          <cell r="J923" t="str">
            <v>Lê Văn Chiến</v>
          </cell>
          <cell r="K923" t="str">
            <v>TT tiền gửi xe BQL tòa Artemis</v>
          </cell>
          <cell r="L923" t="str">
            <v>TM</v>
          </cell>
          <cell r="M923">
            <v>1620000</v>
          </cell>
          <cell r="N923">
            <v>1620000</v>
          </cell>
          <cell r="S923" t="str">
            <v/>
          </cell>
          <cell r="W923" t="str">
            <v>Artemis</v>
          </cell>
          <cell r="X923">
            <v>7</v>
          </cell>
          <cell r="Y923" t="str">
            <v>Tiền mặt</v>
          </cell>
        </row>
        <row r="924">
          <cell r="B924">
            <v>589</v>
          </cell>
          <cell r="C924" t="str">
            <v/>
          </cell>
          <cell r="D924" t="str">
            <v/>
          </cell>
          <cell r="E924">
            <v>737</v>
          </cell>
          <cell r="F924" t="str">
            <v>PC</v>
          </cell>
          <cell r="G924" t="str">
            <v>PC301</v>
          </cell>
          <cell r="H924">
            <v>43649</v>
          </cell>
          <cell r="I924" t="str">
            <v>Artemis</v>
          </cell>
          <cell r="J924" t="str">
            <v>Nguyễn Phúc Hưng</v>
          </cell>
          <cell r="K924" t="str">
            <v>TT tiền mua vật tư sửa chữa tòa Artemis</v>
          </cell>
          <cell r="L924" t="str">
            <v>TM</v>
          </cell>
          <cell r="M924">
            <v>500000</v>
          </cell>
          <cell r="N924">
            <v>500000</v>
          </cell>
          <cell r="S924" t="str">
            <v/>
          </cell>
          <cell r="W924" t="str">
            <v>Artemis</v>
          </cell>
          <cell r="X924">
            <v>7</v>
          </cell>
          <cell r="Y924" t="str">
            <v>Tiền mặt</v>
          </cell>
        </row>
        <row r="925">
          <cell r="B925" t="str">
            <v/>
          </cell>
          <cell r="C925">
            <v>85</v>
          </cell>
          <cell r="D925" t="str">
            <v>DC</v>
          </cell>
          <cell r="E925">
            <v>738</v>
          </cell>
          <cell r="F925" t="str">
            <v>PC</v>
          </cell>
          <cell r="G925" t="str">
            <v>PCNB43</v>
          </cell>
          <cell r="H925">
            <v>43652</v>
          </cell>
          <cell r="I925" t="str">
            <v>2305A</v>
          </cell>
          <cell r="J925" t="str">
            <v>Phạm Ngọc Huy</v>
          </cell>
          <cell r="K925" t="str">
            <v>TT tiền đặt cọc thẻ ( TMA 0605, TMA0810,TMA0976) Tòa CT36A</v>
          </cell>
          <cell r="L925" t="str">
            <v>NB</v>
          </cell>
          <cell r="M925">
            <v>300000</v>
          </cell>
          <cell r="P925">
            <v>300000</v>
          </cell>
          <cell r="R925" t="str">
            <v>XMA</v>
          </cell>
          <cell r="S925" t="str">
            <v>Xe máy</v>
          </cell>
          <cell r="T925">
            <v>3</v>
          </cell>
          <cell r="U925" t="str">
            <v>TMA0605, TMA0810, TMA0976)</v>
          </cell>
          <cell r="W925" t="str">
            <v>CT36</v>
          </cell>
          <cell r="X925">
            <v>7</v>
          </cell>
          <cell r="Y925" t="str">
            <v>Nội bộ</v>
          </cell>
        </row>
        <row r="926">
          <cell r="B926">
            <v>590</v>
          </cell>
          <cell r="C926" t="str">
            <v/>
          </cell>
          <cell r="D926" t="str">
            <v/>
          </cell>
          <cell r="E926">
            <v>739</v>
          </cell>
          <cell r="F926" t="str">
            <v>PT</v>
          </cell>
          <cell r="G926" t="str">
            <v>PT285</v>
          </cell>
          <cell r="H926">
            <v>43652</v>
          </cell>
          <cell r="I926" t="str">
            <v>Artemis</v>
          </cell>
          <cell r="J926" t="str">
            <v>Nhâm Gia Quang</v>
          </cell>
          <cell r="K926" t="str">
            <v>Nộp tiền phí DV T7/2019 Artemis</v>
          </cell>
          <cell r="L926" t="str">
            <v>TM</v>
          </cell>
          <cell r="M926">
            <v>38000000</v>
          </cell>
          <cell r="N926">
            <v>38000000</v>
          </cell>
          <cell r="S926" t="str">
            <v/>
          </cell>
          <cell r="W926" t="str">
            <v>Artemis</v>
          </cell>
          <cell r="X926">
            <v>7</v>
          </cell>
          <cell r="Y926" t="str">
            <v>Tiền mặt</v>
          </cell>
        </row>
        <row r="927">
          <cell r="B927">
            <v>591</v>
          </cell>
          <cell r="C927" t="str">
            <v/>
          </cell>
          <cell r="D927" t="str">
            <v/>
          </cell>
          <cell r="E927">
            <v>740</v>
          </cell>
          <cell r="F927" t="str">
            <v>PT</v>
          </cell>
          <cell r="G927" t="str">
            <v>PT286</v>
          </cell>
          <cell r="H927">
            <v>43652</v>
          </cell>
          <cell r="I927" t="str">
            <v>Artemis</v>
          </cell>
          <cell r="J927" t="str">
            <v>Nhâm Gia Quang</v>
          </cell>
          <cell r="K927" t="str">
            <v>Nộp tiền phí DV T7/2019 Artemis</v>
          </cell>
          <cell r="L927" t="str">
            <v>TM</v>
          </cell>
          <cell r="M927">
            <v>39565000</v>
          </cell>
          <cell r="N927">
            <v>39565000</v>
          </cell>
          <cell r="S927" t="str">
            <v/>
          </cell>
          <cell r="W927" t="str">
            <v>Artemis</v>
          </cell>
          <cell r="X927">
            <v>7</v>
          </cell>
          <cell r="Y927" t="str">
            <v>Tiền mặt</v>
          </cell>
        </row>
        <row r="928">
          <cell r="B928">
            <v>592</v>
          </cell>
          <cell r="C928" t="str">
            <v/>
          </cell>
          <cell r="D928" t="str">
            <v/>
          </cell>
          <cell r="E928">
            <v>741</v>
          </cell>
          <cell r="F928" t="str">
            <v>PT</v>
          </cell>
          <cell r="G928" t="str">
            <v>PT287</v>
          </cell>
          <cell r="H928">
            <v>43652</v>
          </cell>
          <cell r="I928" t="str">
            <v>Artemis</v>
          </cell>
          <cell r="J928" t="str">
            <v>Nhâm Gia Quang</v>
          </cell>
          <cell r="K928" t="str">
            <v>Nộp tiền thẻ từ căn 910,1206 tòa Artemis</v>
          </cell>
          <cell r="L928" t="str">
            <v>TM</v>
          </cell>
          <cell r="M928">
            <v>200000</v>
          </cell>
          <cell r="N928">
            <v>200000</v>
          </cell>
          <cell r="S928" t="str">
            <v/>
          </cell>
          <cell r="W928" t="str">
            <v>Artemis</v>
          </cell>
          <cell r="X928">
            <v>7</v>
          </cell>
          <cell r="Y928" t="str">
            <v>Tiền mặt</v>
          </cell>
        </row>
        <row r="929">
          <cell r="B929">
            <v>593</v>
          </cell>
          <cell r="C929" t="str">
            <v/>
          </cell>
          <cell r="D929" t="str">
            <v/>
          </cell>
          <cell r="E929">
            <v>742</v>
          </cell>
          <cell r="F929" t="str">
            <v>PC</v>
          </cell>
          <cell r="G929" t="str">
            <v>PC302</v>
          </cell>
          <cell r="H929">
            <v>43652</v>
          </cell>
          <cell r="I929" t="str">
            <v>Artemis</v>
          </cell>
          <cell r="J929" t="str">
            <v>Nhâm Gia Quang</v>
          </cell>
          <cell r="K929" t="str">
            <v>Chi tiền mua keo sử lý tầng pent +1607 tòa Artemis</v>
          </cell>
          <cell r="L929" t="str">
            <v>TM</v>
          </cell>
          <cell r="M929">
            <v>65000</v>
          </cell>
          <cell r="N929">
            <v>65000</v>
          </cell>
          <cell r="S929" t="str">
            <v/>
          </cell>
          <cell r="W929" t="str">
            <v>Artemis</v>
          </cell>
          <cell r="X929">
            <v>7</v>
          </cell>
          <cell r="Y929" t="str">
            <v>Tiền mặt</v>
          </cell>
        </row>
        <row r="930">
          <cell r="B930">
            <v>594</v>
          </cell>
          <cell r="C930" t="str">
            <v/>
          </cell>
          <cell r="D930" t="str">
            <v/>
          </cell>
          <cell r="E930">
            <v>743</v>
          </cell>
          <cell r="F930" t="str">
            <v>PC</v>
          </cell>
          <cell r="G930" t="str">
            <v>PC303</v>
          </cell>
          <cell r="H930">
            <v>43652</v>
          </cell>
          <cell r="I930" t="str">
            <v>BQL36</v>
          </cell>
          <cell r="J930" t="str">
            <v>Nguyễn Thị Tuyết Nhung</v>
          </cell>
          <cell r="K930" t="str">
            <v>Chi tiền VPP, ngoại giao,quần áo, chứng chỉ</v>
          </cell>
          <cell r="L930" t="str">
            <v>TM</v>
          </cell>
          <cell r="M930">
            <v>9200000</v>
          </cell>
          <cell r="N930">
            <v>9200000</v>
          </cell>
          <cell r="S930" t="str">
            <v/>
          </cell>
          <cell r="W930" t="str">
            <v>CTY</v>
          </cell>
          <cell r="X930">
            <v>7</v>
          </cell>
          <cell r="Y930" t="str">
            <v>Tiền mặt</v>
          </cell>
        </row>
        <row r="931">
          <cell r="B931">
            <v>595</v>
          </cell>
          <cell r="C931" t="str">
            <v/>
          </cell>
          <cell r="D931" t="str">
            <v/>
          </cell>
          <cell r="E931">
            <v>744</v>
          </cell>
          <cell r="F931" t="str">
            <v>PC</v>
          </cell>
          <cell r="G931" t="str">
            <v>PC304</v>
          </cell>
          <cell r="H931">
            <v>43652</v>
          </cell>
          <cell r="I931" t="str">
            <v>BQL36</v>
          </cell>
          <cell r="J931" t="str">
            <v>Nhâm Gia Quang</v>
          </cell>
          <cell r="K931" t="str">
            <v>Chi tiền ngoại giao PCCC Tòa nhà CT36B</v>
          </cell>
          <cell r="L931" t="str">
            <v>TM</v>
          </cell>
          <cell r="M931">
            <v>2000000</v>
          </cell>
          <cell r="N931">
            <v>2000000</v>
          </cell>
          <cell r="S931" t="str">
            <v/>
          </cell>
          <cell r="W931" t="str">
            <v>CT36</v>
          </cell>
          <cell r="X931">
            <v>7</v>
          </cell>
          <cell r="Y931" t="str">
            <v>Tiền mặt</v>
          </cell>
        </row>
        <row r="932">
          <cell r="B932">
            <v>596</v>
          </cell>
          <cell r="C932" t="str">
            <v/>
          </cell>
          <cell r="D932" t="str">
            <v/>
          </cell>
          <cell r="E932">
            <v>745</v>
          </cell>
          <cell r="F932" t="str">
            <v>PC</v>
          </cell>
          <cell r="G932" t="str">
            <v>PC305</v>
          </cell>
          <cell r="H932">
            <v>43652</v>
          </cell>
          <cell r="I932" t="str">
            <v>BQL36</v>
          </cell>
          <cell r="J932" t="str">
            <v>Nhâm Gia Quang</v>
          </cell>
          <cell r="K932" t="str">
            <v>Chi tiền đổ xăng xe (Lê Văn Toàn)</v>
          </cell>
          <cell r="L932" t="str">
            <v>TM</v>
          </cell>
          <cell r="M932">
            <v>500000</v>
          </cell>
          <cell r="N932">
            <v>500000</v>
          </cell>
          <cell r="S932" t="str">
            <v/>
          </cell>
          <cell r="W932" t="str">
            <v>CTY</v>
          </cell>
          <cell r="X932">
            <v>7</v>
          </cell>
          <cell r="Y932" t="str">
            <v>Tiền mặt</v>
          </cell>
        </row>
        <row r="933">
          <cell r="B933">
            <v>597</v>
          </cell>
          <cell r="C933" t="str">
            <v/>
          </cell>
          <cell r="D933" t="str">
            <v/>
          </cell>
          <cell r="E933">
            <v>746</v>
          </cell>
          <cell r="F933" t="str">
            <v>PC</v>
          </cell>
          <cell r="G933" t="str">
            <v>PC306</v>
          </cell>
          <cell r="H933">
            <v>43652</v>
          </cell>
          <cell r="I933" t="str">
            <v>BQL36</v>
          </cell>
          <cell r="J933" t="str">
            <v>Nhâm Gia Quang</v>
          </cell>
          <cell r="K933" t="str">
            <v>Chi tiền rác thải sinh hoạt T6/2019 CT36B</v>
          </cell>
          <cell r="L933" t="str">
            <v>TM</v>
          </cell>
          <cell r="M933">
            <v>2000000</v>
          </cell>
          <cell r="N933">
            <v>2000000</v>
          </cell>
          <cell r="S933" t="str">
            <v/>
          </cell>
          <cell r="W933" t="str">
            <v>CT36</v>
          </cell>
          <cell r="X933">
            <v>7</v>
          </cell>
          <cell r="Y933" t="str">
            <v>Tiền mặt</v>
          </cell>
        </row>
        <row r="934">
          <cell r="B934">
            <v>598</v>
          </cell>
          <cell r="C934" t="str">
            <v/>
          </cell>
          <cell r="D934" t="str">
            <v/>
          </cell>
          <cell r="E934">
            <v>747</v>
          </cell>
          <cell r="F934" t="str">
            <v>PC</v>
          </cell>
          <cell r="G934" t="str">
            <v>PC307</v>
          </cell>
          <cell r="H934">
            <v>43652</v>
          </cell>
          <cell r="I934" t="str">
            <v>BQL36</v>
          </cell>
          <cell r="J934" t="str">
            <v>Nhâm Gia Quang</v>
          </cell>
          <cell r="K934" t="str">
            <v>Chi tiền mua VPP, mạng internet, đổ mực in</v>
          </cell>
          <cell r="L934" t="str">
            <v>TM</v>
          </cell>
          <cell r="M934">
            <v>664000</v>
          </cell>
          <cell r="N934">
            <v>664000</v>
          </cell>
          <cell r="S934" t="str">
            <v/>
          </cell>
          <cell r="W934" t="str">
            <v>CT36</v>
          </cell>
          <cell r="X934">
            <v>7</v>
          </cell>
          <cell r="Y934" t="str">
            <v>Tiền mặt</v>
          </cell>
        </row>
        <row r="935">
          <cell r="B935">
            <v>599</v>
          </cell>
          <cell r="C935" t="str">
            <v/>
          </cell>
          <cell r="D935" t="str">
            <v/>
          </cell>
          <cell r="E935">
            <v>748</v>
          </cell>
          <cell r="F935" t="str">
            <v>PC</v>
          </cell>
          <cell r="G935" t="str">
            <v>PC308</v>
          </cell>
          <cell r="H935">
            <v>43652</v>
          </cell>
          <cell r="I935" t="str">
            <v>BQL36</v>
          </cell>
          <cell r="J935" t="str">
            <v>Hoàng Hồng Thanh</v>
          </cell>
          <cell r="K935" t="str">
            <v>Tạm ứng lương T6/2019</v>
          </cell>
          <cell r="L935" t="str">
            <v>TM</v>
          </cell>
          <cell r="M935">
            <v>3000000</v>
          </cell>
          <cell r="N935">
            <v>3000000</v>
          </cell>
          <cell r="S935" t="str">
            <v/>
          </cell>
          <cell r="W935" t="str">
            <v>CTY</v>
          </cell>
          <cell r="X935">
            <v>7</v>
          </cell>
          <cell r="Y935" t="str">
            <v>Tiền mặt</v>
          </cell>
        </row>
        <row r="936">
          <cell r="B936">
            <v>600</v>
          </cell>
          <cell r="C936" t="str">
            <v/>
          </cell>
          <cell r="D936" t="str">
            <v/>
          </cell>
          <cell r="E936">
            <v>749</v>
          </cell>
          <cell r="F936" t="str">
            <v>PC</v>
          </cell>
          <cell r="G936" t="str">
            <v>PC309</v>
          </cell>
          <cell r="H936">
            <v>43652</v>
          </cell>
          <cell r="I936" t="str">
            <v>BQL36</v>
          </cell>
          <cell r="J936" t="str">
            <v>Nhâm Gia Quang</v>
          </cell>
          <cell r="K936" t="str">
            <v xml:space="preserve">Chi tiền mua điều hòa </v>
          </cell>
          <cell r="L936" t="str">
            <v>TM</v>
          </cell>
          <cell r="M936">
            <v>8500000</v>
          </cell>
          <cell r="N936">
            <v>8500000</v>
          </cell>
          <cell r="S936" t="str">
            <v/>
          </cell>
          <cell r="W936" t="str">
            <v>CTY</v>
          </cell>
          <cell r="X936">
            <v>7</v>
          </cell>
          <cell r="Y936" t="str">
            <v>Tiền mặt</v>
          </cell>
        </row>
        <row r="937">
          <cell r="B937">
            <v>601</v>
          </cell>
          <cell r="C937" t="str">
            <v/>
          </cell>
          <cell r="D937" t="str">
            <v/>
          </cell>
          <cell r="E937">
            <v>750</v>
          </cell>
          <cell r="F937" t="str">
            <v>PT</v>
          </cell>
          <cell r="G937" t="str">
            <v>PT288</v>
          </cell>
          <cell r="H937">
            <v>43652</v>
          </cell>
          <cell r="I937" t="str">
            <v>BQL36</v>
          </cell>
          <cell r="J937" t="str">
            <v>Nhâm Gia Quang</v>
          </cell>
          <cell r="K937" t="str">
            <v>Nộp tiền phí DV T6/2019 CT36B</v>
          </cell>
          <cell r="L937" t="str">
            <v>TM</v>
          </cell>
          <cell r="M937">
            <v>40000000</v>
          </cell>
          <cell r="N937">
            <v>40000000</v>
          </cell>
          <cell r="S937" t="str">
            <v/>
          </cell>
          <cell r="W937" t="str">
            <v>CT36</v>
          </cell>
          <cell r="X937">
            <v>7</v>
          </cell>
          <cell r="Y937" t="str">
            <v>Tiền mặt</v>
          </cell>
        </row>
        <row r="938">
          <cell r="B938">
            <v>602</v>
          </cell>
          <cell r="C938" t="str">
            <v/>
          </cell>
          <cell r="D938" t="str">
            <v/>
          </cell>
          <cell r="E938">
            <v>751</v>
          </cell>
          <cell r="F938" t="str">
            <v>PC</v>
          </cell>
          <cell r="G938" t="str">
            <v>PC310</v>
          </cell>
          <cell r="H938">
            <v>43652</v>
          </cell>
          <cell r="I938" t="str">
            <v>1401B</v>
          </cell>
          <cell r="J938" t="str">
            <v>Đinh Anh Tuấn</v>
          </cell>
          <cell r="K938" t="str">
            <v>TT tiền đặt cọc sửa chữa căn hộ</v>
          </cell>
          <cell r="L938" t="str">
            <v>TM</v>
          </cell>
          <cell r="M938">
            <v>1000000</v>
          </cell>
          <cell r="N938">
            <v>1000000</v>
          </cell>
          <cell r="S938" t="str">
            <v/>
          </cell>
          <cell r="W938" t="str">
            <v>CT36</v>
          </cell>
          <cell r="X938">
            <v>7</v>
          </cell>
          <cell r="Y938" t="str">
            <v>Tiền mặt</v>
          </cell>
        </row>
        <row r="939">
          <cell r="B939">
            <v>603</v>
          </cell>
          <cell r="C939" t="str">
            <v/>
          </cell>
          <cell r="D939" t="str">
            <v/>
          </cell>
          <cell r="E939">
            <v>752</v>
          </cell>
          <cell r="F939" t="str">
            <v>PC</v>
          </cell>
          <cell r="G939" t="str">
            <v>PC311</v>
          </cell>
          <cell r="H939">
            <v>43652</v>
          </cell>
          <cell r="I939" t="str">
            <v>BQL36</v>
          </cell>
          <cell r="J939" t="str">
            <v>Nhâm Gia Quang</v>
          </cell>
          <cell r="K939" t="str">
            <v>Chi tiền ăn T5/2019</v>
          </cell>
          <cell r="L939" t="str">
            <v>TM</v>
          </cell>
          <cell r="M939">
            <v>2500000</v>
          </cell>
          <cell r="N939">
            <v>2500000</v>
          </cell>
          <cell r="S939" t="str">
            <v/>
          </cell>
          <cell r="W939" t="str">
            <v>CTY</v>
          </cell>
          <cell r="X939">
            <v>7</v>
          </cell>
          <cell r="Y939" t="str">
            <v>Tiền mặt</v>
          </cell>
        </row>
        <row r="940">
          <cell r="B940">
            <v>604</v>
          </cell>
          <cell r="C940" t="str">
            <v/>
          </cell>
          <cell r="D940" t="str">
            <v/>
          </cell>
          <cell r="E940">
            <v>753</v>
          </cell>
          <cell r="F940" t="str">
            <v>PC</v>
          </cell>
          <cell r="G940" t="str">
            <v>PC312</v>
          </cell>
          <cell r="H940">
            <v>43652</v>
          </cell>
          <cell r="I940" t="str">
            <v>BQL36</v>
          </cell>
          <cell r="J940" t="str">
            <v>Nhâm Gia Quang</v>
          </cell>
          <cell r="K940" t="str">
            <v>Chi tiền ăn T6/2019</v>
          </cell>
          <cell r="L940" t="str">
            <v>TM</v>
          </cell>
          <cell r="M940">
            <v>2275000</v>
          </cell>
          <cell r="N940">
            <v>2275000</v>
          </cell>
          <cell r="S940" t="str">
            <v/>
          </cell>
          <cell r="W940" t="str">
            <v>CTY</v>
          </cell>
          <cell r="X940">
            <v>7</v>
          </cell>
          <cell r="Y940" t="str">
            <v>Tiền mặt</v>
          </cell>
        </row>
        <row r="941">
          <cell r="B941">
            <v>605</v>
          </cell>
          <cell r="C941" t="str">
            <v/>
          </cell>
          <cell r="D941" t="str">
            <v/>
          </cell>
          <cell r="E941">
            <v>754</v>
          </cell>
          <cell r="F941" t="str">
            <v>PT</v>
          </cell>
          <cell r="G941" t="str">
            <v>PT289</v>
          </cell>
          <cell r="H941">
            <v>43652</v>
          </cell>
          <cell r="I941" t="str">
            <v>Artemis</v>
          </cell>
          <cell r="J941" t="str">
            <v>Nhâm Gia Quang</v>
          </cell>
          <cell r="K941" t="str">
            <v>Nộp tiền phí DV T7/2019 Artemis</v>
          </cell>
          <cell r="L941" t="str">
            <v>TM</v>
          </cell>
          <cell r="M941">
            <v>35000000</v>
          </cell>
          <cell r="N941">
            <v>35000000</v>
          </cell>
          <cell r="S941" t="str">
            <v/>
          </cell>
          <cell r="W941" t="str">
            <v>Artemis</v>
          </cell>
          <cell r="X941">
            <v>7</v>
          </cell>
          <cell r="Y941" t="str">
            <v>Tiền mặt</v>
          </cell>
        </row>
        <row r="942">
          <cell r="B942">
            <v>606</v>
          </cell>
          <cell r="C942" t="str">
            <v/>
          </cell>
          <cell r="D942" t="str">
            <v/>
          </cell>
          <cell r="E942">
            <v>755</v>
          </cell>
          <cell r="F942" t="str">
            <v>PT</v>
          </cell>
          <cell r="G942" t="str">
            <v>PT290</v>
          </cell>
          <cell r="H942">
            <v>43653</v>
          </cell>
          <cell r="I942" t="str">
            <v>BQL36</v>
          </cell>
          <cell r="J942" t="str">
            <v>Nhâm Gia Quang</v>
          </cell>
          <cell r="K942" t="str">
            <v>Nộp tiền phí DV T6/2019 CT36B</v>
          </cell>
          <cell r="L942" t="str">
            <v>TM</v>
          </cell>
          <cell r="M942">
            <v>16000000</v>
          </cell>
          <cell r="N942">
            <v>16000000</v>
          </cell>
          <cell r="S942" t="str">
            <v/>
          </cell>
          <cell r="W942" t="str">
            <v>CT36</v>
          </cell>
          <cell r="X942">
            <v>7</v>
          </cell>
          <cell r="Y942" t="str">
            <v>Tiền mặt</v>
          </cell>
        </row>
        <row r="943">
          <cell r="B943">
            <v>607</v>
          </cell>
          <cell r="C943" t="str">
            <v/>
          </cell>
          <cell r="D943" t="str">
            <v/>
          </cell>
          <cell r="E943">
            <v>756</v>
          </cell>
          <cell r="F943" t="str">
            <v>PT</v>
          </cell>
          <cell r="G943" t="str">
            <v>PT291</v>
          </cell>
          <cell r="H943">
            <v>43654</v>
          </cell>
          <cell r="I943" t="str">
            <v>BQL36</v>
          </cell>
          <cell r="J943" t="str">
            <v>Nhâm Gia Quang</v>
          </cell>
          <cell r="K943" t="str">
            <v>Nộp tiền phí DV T6/2019 CT36B</v>
          </cell>
          <cell r="L943" t="str">
            <v>TM</v>
          </cell>
          <cell r="M943">
            <v>18000000</v>
          </cell>
          <cell r="N943">
            <v>18000000</v>
          </cell>
          <cell r="S943" t="str">
            <v/>
          </cell>
          <cell r="W943" t="str">
            <v>CT36</v>
          </cell>
          <cell r="X943">
            <v>7</v>
          </cell>
          <cell r="Y943" t="str">
            <v>Tiền mặt</v>
          </cell>
        </row>
        <row r="944">
          <cell r="B944">
            <v>608</v>
          </cell>
          <cell r="C944" t="str">
            <v/>
          </cell>
          <cell r="D944" t="str">
            <v/>
          </cell>
          <cell r="E944">
            <v>705</v>
          </cell>
          <cell r="F944" t="str">
            <v>PT</v>
          </cell>
          <cell r="G944" t="str">
            <v>PT292</v>
          </cell>
          <cell r="H944">
            <v>43654</v>
          </cell>
          <cell r="I944" t="str">
            <v>Artemis</v>
          </cell>
          <cell r="J944" t="str">
            <v>Nhâm Gia Quang</v>
          </cell>
          <cell r="K944" t="str">
            <v>Nộp tiền phí DV T7/2019 Artemis</v>
          </cell>
          <cell r="L944" t="str">
            <v>TM</v>
          </cell>
          <cell r="M944">
            <v>14500000</v>
          </cell>
          <cell r="N944">
            <v>14500000</v>
          </cell>
          <cell r="S944" t="str">
            <v/>
          </cell>
          <cell r="W944" t="str">
            <v>Artemis</v>
          </cell>
          <cell r="X944">
            <v>7</v>
          </cell>
          <cell r="Y944" t="str">
            <v>Tiền mặt</v>
          </cell>
        </row>
        <row r="945">
          <cell r="B945">
            <v>609</v>
          </cell>
          <cell r="C945" t="str">
            <v/>
          </cell>
          <cell r="D945" t="str">
            <v/>
          </cell>
          <cell r="E945">
            <v>706</v>
          </cell>
          <cell r="F945" t="str">
            <v>PT</v>
          </cell>
          <cell r="G945" t="str">
            <v>PT293</v>
          </cell>
          <cell r="H945">
            <v>43654</v>
          </cell>
          <cell r="I945" t="str">
            <v>Artemis</v>
          </cell>
          <cell r="J945" t="str">
            <v>Nhâm Gia Quang</v>
          </cell>
          <cell r="K945" t="str">
            <v>Nộp tiền phí DV T7/2019 Artemis</v>
          </cell>
          <cell r="L945" t="str">
            <v>TM</v>
          </cell>
          <cell r="M945">
            <v>95831000</v>
          </cell>
          <cell r="N945">
            <v>95831000</v>
          </cell>
          <cell r="S945" t="str">
            <v/>
          </cell>
          <cell r="W945" t="str">
            <v>Artemis</v>
          </cell>
          <cell r="X945">
            <v>7</v>
          </cell>
          <cell r="Y945" t="str">
            <v>Tiền mặt</v>
          </cell>
        </row>
        <row r="946">
          <cell r="B946">
            <v>610</v>
          </cell>
          <cell r="C946" t="str">
            <v/>
          </cell>
          <cell r="D946" t="str">
            <v/>
          </cell>
          <cell r="E946">
            <v>707</v>
          </cell>
          <cell r="F946" t="str">
            <v>PC</v>
          </cell>
          <cell r="G946" t="str">
            <v>PC313</v>
          </cell>
          <cell r="H946">
            <v>43654</v>
          </cell>
          <cell r="I946" t="str">
            <v>Artemis</v>
          </cell>
          <cell r="J946" t="str">
            <v>Nhâm Gia Quang</v>
          </cell>
          <cell r="K946" t="str">
            <v>Chi tiền ngoai giao công an thanh xuân</v>
          </cell>
          <cell r="L946" t="str">
            <v>TM</v>
          </cell>
          <cell r="M946">
            <v>1000000</v>
          </cell>
          <cell r="N946">
            <v>1000000</v>
          </cell>
          <cell r="S946" t="str">
            <v/>
          </cell>
          <cell r="W946" t="str">
            <v>Artemis</v>
          </cell>
          <cell r="X946">
            <v>7</v>
          </cell>
          <cell r="Y946" t="str">
            <v>Tiền mặt</v>
          </cell>
        </row>
        <row r="947">
          <cell r="B947">
            <v>611</v>
          </cell>
          <cell r="C947" t="str">
            <v/>
          </cell>
          <cell r="D947" t="str">
            <v/>
          </cell>
          <cell r="E947">
            <v>708</v>
          </cell>
          <cell r="F947" t="str">
            <v>PC</v>
          </cell>
          <cell r="G947" t="str">
            <v>PC314</v>
          </cell>
          <cell r="H947">
            <v>43654</v>
          </cell>
          <cell r="I947" t="str">
            <v>Artemis</v>
          </cell>
          <cell r="J947" t="str">
            <v>Nhâm Gia Quang</v>
          </cell>
          <cell r="K947" t="str">
            <v>Chi tiền đóng phí thừa T6/2019 Căn 1120 tòa Artemis</v>
          </cell>
          <cell r="L947" t="str">
            <v>TM</v>
          </cell>
          <cell r="M947">
            <v>961000</v>
          </cell>
          <cell r="N947">
            <v>961000</v>
          </cell>
          <cell r="S947" t="str">
            <v/>
          </cell>
          <cell r="W947" t="str">
            <v>Artemis</v>
          </cell>
          <cell r="X947">
            <v>7</v>
          </cell>
          <cell r="Y947" t="str">
            <v>Tiền mặt</v>
          </cell>
        </row>
        <row r="948">
          <cell r="B948">
            <v>612</v>
          </cell>
          <cell r="C948" t="str">
            <v/>
          </cell>
          <cell r="D948" t="str">
            <v/>
          </cell>
          <cell r="E948">
            <v>709</v>
          </cell>
          <cell r="F948" t="str">
            <v>PC</v>
          </cell>
          <cell r="G948" t="str">
            <v>PC315</v>
          </cell>
          <cell r="H948">
            <v>43654</v>
          </cell>
          <cell r="I948" t="str">
            <v>Artemis</v>
          </cell>
          <cell r="J948" t="str">
            <v>Nhâm Gia Quang</v>
          </cell>
          <cell r="K948" t="str">
            <v>Chi tiền đã thu căn hộ miễn phí căn 1015 tòa Artemis</v>
          </cell>
          <cell r="L948" t="str">
            <v>TM</v>
          </cell>
          <cell r="M948">
            <v>2670000</v>
          </cell>
          <cell r="N948">
            <v>2670000</v>
          </cell>
          <cell r="S948" t="str">
            <v/>
          </cell>
          <cell r="W948" t="str">
            <v>Artemis</v>
          </cell>
          <cell r="X948">
            <v>7</v>
          </cell>
          <cell r="Y948" t="str">
            <v>Tiền mặt</v>
          </cell>
        </row>
        <row r="949">
          <cell r="B949">
            <v>613</v>
          </cell>
          <cell r="C949" t="str">
            <v/>
          </cell>
          <cell r="D949" t="str">
            <v/>
          </cell>
          <cell r="E949">
            <v>710</v>
          </cell>
          <cell r="F949" t="str">
            <v>PC</v>
          </cell>
          <cell r="G949" t="str">
            <v>PC316</v>
          </cell>
          <cell r="H949">
            <v>43654</v>
          </cell>
          <cell r="I949" t="str">
            <v>BQL36</v>
          </cell>
          <cell r="J949" t="str">
            <v>Nhâm Gia Quang</v>
          </cell>
          <cell r="K949" t="str">
            <v>Nộp tiền vào TK BIDV</v>
          </cell>
          <cell r="L949" t="str">
            <v>TM</v>
          </cell>
          <cell r="M949">
            <v>50000000</v>
          </cell>
          <cell r="N949">
            <v>50000000</v>
          </cell>
          <cell r="S949" t="str">
            <v/>
          </cell>
          <cell r="W949" t="str">
            <v>CT36</v>
          </cell>
          <cell r="X949">
            <v>7</v>
          </cell>
          <cell r="Y949" t="str">
            <v>Tiền mặt</v>
          </cell>
        </row>
        <row r="950">
          <cell r="B950">
            <v>614</v>
          </cell>
          <cell r="C950" t="str">
            <v/>
          </cell>
          <cell r="D950" t="str">
            <v/>
          </cell>
          <cell r="E950">
            <v>711</v>
          </cell>
          <cell r="F950" t="str">
            <v>PT</v>
          </cell>
          <cell r="G950" t="str">
            <v>PT294</v>
          </cell>
          <cell r="H950">
            <v>43654</v>
          </cell>
          <cell r="I950" t="str">
            <v>Smile building</v>
          </cell>
          <cell r="J950" t="str">
            <v>Đỗ Thị Sim</v>
          </cell>
          <cell r="K950" t="str">
            <v>Nộp tiền đặt cọc và thi công căn hộ tòa smile</v>
          </cell>
          <cell r="L950" t="str">
            <v>TM</v>
          </cell>
          <cell r="M950">
            <v>29750000</v>
          </cell>
          <cell r="N950">
            <v>29750000</v>
          </cell>
          <cell r="S950" t="str">
            <v/>
          </cell>
          <cell r="W950" t="str">
            <v>smile</v>
          </cell>
          <cell r="X950">
            <v>7</v>
          </cell>
          <cell r="Y950" t="str">
            <v>Tiền mặt</v>
          </cell>
        </row>
        <row r="951">
          <cell r="B951">
            <v>615</v>
          </cell>
          <cell r="C951" t="str">
            <v/>
          </cell>
          <cell r="D951" t="str">
            <v/>
          </cell>
          <cell r="E951">
            <v>712</v>
          </cell>
          <cell r="F951" t="str">
            <v>PC</v>
          </cell>
          <cell r="G951" t="str">
            <v>PC317</v>
          </cell>
          <cell r="H951">
            <v>43654</v>
          </cell>
          <cell r="I951" t="str">
            <v>BQL36</v>
          </cell>
          <cell r="J951" t="str">
            <v>Nhâm Gia Quang</v>
          </cell>
          <cell r="K951" t="str">
            <v>Chi tiền đi thăm quan, ngoại giao BQT tòa Artemis</v>
          </cell>
          <cell r="L951" t="str">
            <v>TM</v>
          </cell>
          <cell r="M951">
            <v>10000000</v>
          </cell>
          <cell r="N951">
            <v>10000000</v>
          </cell>
          <cell r="S951" t="str">
            <v/>
          </cell>
          <cell r="W951" t="str">
            <v>CTY</v>
          </cell>
          <cell r="X951">
            <v>7</v>
          </cell>
          <cell r="Y951" t="str">
            <v>Tiền mặt</v>
          </cell>
        </row>
        <row r="952">
          <cell r="B952">
            <v>616</v>
          </cell>
          <cell r="C952" t="str">
            <v/>
          </cell>
          <cell r="D952" t="str">
            <v/>
          </cell>
          <cell r="E952">
            <v>713</v>
          </cell>
          <cell r="F952" t="str">
            <v>PC</v>
          </cell>
          <cell r="G952" t="str">
            <v>PC318</v>
          </cell>
          <cell r="H952">
            <v>43656</v>
          </cell>
          <cell r="I952" t="str">
            <v>BQL36</v>
          </cell>
          <cell r="J952" t="str">
            <v>Nhâm Gia Quang</v>
          </cell>
          <cell r="K952" t="str">
            <v>Chi tiền ngoại giao dự án tòa nhà Báo nhân dân (Xuân Phương)</v>
          </cell>
          <cell r="L952" t="str">
            <v>TM</v>
          </cell>
          <cell r="M952">
            <v>30000000</v>
          </cell>
          <cell r="N952">
            <v>30000000</v>
          </cell>
          <cell r="S952" t="str">
            <v/>
          </cell>
          <cell r="W952" t="str">
            <v>CTY</v>
          </cell>
          <cell r="X952">
            <v>7</v>
          </cell>
          <cell r="Y952" t="str">
            <v>Tiền mặt</v>
          </cell>
        </row>
        <row r="953">
          <cell r="B953">
            <v>617</v>
          </cell>
          <cell r="C953" t="str">
            <v/>
          </cell>
          <cell r="D953" t="str">
            <v/>
          </cell>
          <cell r="E953">
            <v>714</v>
          </cell>
          <cell r="F953" t="str">
            <v>PC</v>
          </cell>
          <cell r="G953" t="str">
            <v>PC319</v>
          </cell>
          <cell r="H953">
            <v>43656</v>
          </cell>
          <cell r="I953" t="str">
            <v>BQTCT36B</v>
          </cell>
          <cell r="J953" t="str">
            <v xml:space="preserve">Vũ Thị Xuân </v>
          </cell>
          <cell r="K953" t="str">
            <v>Chi tiền thù lao BQT CT36B T06/2019</v>
          </cell>
          <cell r="L953" t="str">
            <v>TM</v>
          </cell>
          <cell r="M953">
            <v>9500000</v>
          </cell>
          <cell r="N953">
            <v>9500000</v>
          </cell>
          <cell r="S953" t="str">
            <v/>
          </cell>
          <cell r="W953" t="str">
            <v>CT36</v>
          </cell>
          <cell r="X953">
            <v>7</v>
          </cell>
          <cell r="Y953" t="str">
            <v>Tiền mặt</v>
          </cell>
        </row>
        <row r="954">
          <cell r="B954">
            <v>618</v>
          </cell>
          <cell r="C954" t="str">
            <v/>
          </cell>
          <cell r="D954" t="str">
            <v/>
          </cell>
          <cell r="E954">
            <v>715</v>
          </cell>
          <cell r="F954" t="str">
            <v>PT</v>
          </cell>
          <cell r="G954" t="str">
            <v>PT295</v>
          </cell>
          <cell r="H954">
            <v>43657</v>
          </cell>
          <cell r="I954" t="str">
            <v>Artemis</v>
          </cell>
          <cell r="J954" t="str">
            <v>Nhâm Gia Quang</v>
          </cell>
          <cell r="K954" t="str">
            <v>Nộp tiền phí DV T7/2019 Artemis</v>
          </cell>
          <cell r="L954" t="str">
            <v>TM</v>
          </cell>
          <cell r="M954">
            <v>38000000</v>
          </cell>
          <cell r="N954">
            <v>38000000</v>
          </cell>
          <cell r="S954" t="str">
            <v/>
          </cell>
          <cell r="W954" t="str">
            <v>Artemis</v>
          </cell>
          <cell r="X954">
            <v>7</v>
          </cell>
          <cell r="Y954" t="str">
            <v>Tiền mặt</v>
          </cell>
        </row>
        <row r="955">
          <cell r="B955">
            <v>619</v>
          </cell>
          <cell r="C955" t="str">
            <v/>
          </cell>
          <cell r="D955" t="str">
            <v/>
          </cell>
          <cell r="E955">
            <v>716</v>
          </cell>
          <cell r="F955" t="str">
            <v>PT</v>
          </cell>
          <cell r="G955" t="str">
            <v>PT296</v>
          </cell>
          <cell r="H955">
            <v>43657</v>
          </cell>
          <cell r="I955" t="str">
            <v>Artemis</v>
          </cell>
          <cell r="J955" t="str">
            <v>Nhâm Gia Quang</v>
          </cell>
          <cell r="K955" t="str">
            <v>Nộp tiền phí DV T7/2019 Artemis</v>
          </cell>
          <cell r="L955" t="str">
            <v>TM</v>
          </cell>
          <cell r="M955">
            <v>76380000</v>
          </cell>
          <cell r="N955">
            <v>76380000</v>
          </cell>
          <cell r="S955" t="str">
            <v/>
          </cell>
          <cell r="W955" t="str">
            <v>Artemis</v>
          </cell>
          <cell r="X955">
            <v>7</v>
          </cell>
          <cell r="Y955" t="str">
            <v>Tiền mặt</v>
          </cell>
        </row>
        <row r="956">
          <cell r="B956">
            <v>620</v>
          </cell>
          <cell r="C956" t="str">
            <v/>
          </cell>
          <cell r="D956" t="str">
            <v/>
          </cell>
          <cell r="E956">
            <v>717</v>
          </cell>
          <cell r="F956" t="str">
            <v>PC</v>
          </cell>
          <cell r="G956" t="str">
            <v>PC320</v>
          </cell>
          <cell r="H956">
            <v>43657</v>
          </cell>
          <cell r="I956" t="str">
            <v>Artemis</v>
          </cell>
          <cell r="J956" t="str">
            <v xml:space="preserve">Lê Văn Chiến </v>
          </cell>
          <cell r="K956" t="str">
            <v>TT tiền gửi xe vệ sinh T7-8-9/2019 tòa Artemis</v>
          </cell>
          <cell r="L956" t="str">
            <v>TM</v>
          </cell>
          <cell r="M956">
            <v>1380000</v>
          </cell>
          <cell r="N956">
            <v>1380000</v>
          </cell>
          <cell r="S956" t="str">
            <v/>
          </cell>
          <cell r="W956" t="str">
            <v>Artemis</v>
          </cell>
          <cell r="X956">
            <v>7</v>
          </cell>
          <cell r="Y956" t="str">
            <v>Tiền mặt</v>
          </cell>
        </row>
        <row r="957">
          <cell r="B957">
            <v>621</v>
          </cell>
          <cell r="C957" t="str">
            <v/>
          </cell>
          <cell r="D957" t="str">
            <v/>
          </cell>
          <cell r="E957">
            <v>718</v>
          </cell>
          <cell r="F957" t="str">
            <v>PT</v>
          </cell>
          <cell r="G957" t="str">
            <v>PT297</v>
          </cell>
          <cell r="H957">
            <v>43658</v>
          </cell>
          <cell r="I957" t="str">
            <v>Smile building</v>
          </cell>
          <cell r="J957" t="str">
            <v>Đỗ Thị Sim</v>
          </cell>
          <cell r="K957" t="str">
            <v>Nộp tiền đặt cọc và thi công căn hộ tòa Smile</v>
          </cell>
          <cell r="L957" t="str">
            <v>TM</v>
          </cell>
          <cell r="M957">
            <v>50000000</v>
          </cell>
          <cell r="N957">
            <v>50000000</v>
          </cell>
          <cell r="S957" t="str">
            <v/>
          </cell>
          <cell r="W957" t="str">
            <v>smile</v>
          </cell>
          <cell r="X957">
            <v>7</v>
          </cell>
          <cell r="Y957" t="str">
            <v>Tiền mặt</v>
          </cell>
        </row>
        <row r="958">
          <cell r="B958">
            <v>622</v>
          </cell>
          <cell r="C958" t="str">
            <v/>
          </cell>
          <cell r="D958" t="str">
            <v/>
          </cell>
          <cell r="E958">
            <v>719</v>
          </cell>
          <cell r="F958" t="str">
            <v>PC</v>
          </cell>
          <cell r="G958" t="str">
            <v>PC321</v>
          </cell>
          <cell r="H958">
            <v>43658</v>
          </cell>
          <cell r="I958" t="str">
            <v>Ngoài</v>
          </cell>
          <cell r="J958" t="str">
            <v>Nguyễn Hữu Trung</v>
          </cell>
          <cell r="K958" t="str">
            <v>TT tiền thuê dọn vệ sinh  ngoài khuôn viên tòa  Smile</v>
          </cell>
          <cell r="L958" t="str">
            <v>TM</v>
          </cell>
          <cell r="M958">
            <v>1000000</v>
          </cell>
          <cell r="N958">
            <v>1000000</v>
          </cell>
          <cell r="S958" t="str">
            <v/>
          </cell>
          <cell r="W958" t="str">
            <v>smile</v>
          </cell>
          <cell r="X958">
            <v>7</v>
          </cell>
          <cell r="Y958" t="str">
            <v>Tiền mặt</v>
          </cell>
        </row>
        <row r="959">
          <cell r="B959">
            <v>623</v>
          </cell>
          <cell r="C959" t="str">
            <v/>
          </cell>
          <cell r="D959" t="str">
            <v/>
          </cell>
          <cell r="E959">
            <v>720</v>
          </cell>
          <cell r="F959" t="str">
            <v>PC</v>
          </cell>
          <cell r="G959" t="str">
            <v>PC322</v>
          </cell>
          <cell r="H959">
            <v>43658</v>
          </cell>
          <cell r="I959" t="str">
            <v>Smile building</v>
          </cell>
          <cell r="J959" t="str">
            <v>Nhâm Gia Quang</v>
          </cell>
          <cell r="K959" t="str">
            <v>TT tiền vận chuyển rác thải sinh hoạt tòa Smile</v>
          </cell>
          <cell r="L959" t="str">
            <v>TM</v>
          </cell>
          <cell r="M959">
            <v>2320000</v>
          </cell>
          <cell r="N959">
            <v>2320000</v>
          </cell>
          <cell r="S959" t="str">
            <v/>
          </cell>
          <cell r="W959" t="str">
            <v>smile</v>
          </cell>
          <cell r="X959">
            <v>7</v>
          </cell>
          <cell r="Y959" t="str">
            <v>Tiền mặt</v>
          </cell>
        </row>
        <row r="960">
          <cell r="B960">
            <v>624</v>
          </cell>
          <cell r="C960" t="str">
            <v/>
          </cell>
          <cell r="D960" t="str">
            <v/>
          </cell>
          <cell r="E960">
            <v>721</v>
          </cell>
          <cell r="F960" t="str">
            <v>PC</v>
          </cell>
          <cell r="G960" t="str">
            <v>PC323</v>
          </cell>
          <cell r="H960">
            <v>43658</v>
          </cell>
          <cell r="I960" t="str">
            <v>BQL36</v>
          </cell>
          <cell r="J960" t="str">
            <v>Nhâm Gia Quang</v>
          </cell>
          <cell r="K960" t="str">
            <v>TT tiền  túi PP đựng rác thải tòa smile+artemis</v>
          </cell>
          <cell r="L960" t="str">
            <v>TM</v>
          </cell>
          <cell r="M960">
            <v>5105100</v>
          </cell>
          <cell r="N960">
            <v>5105100</v>
          </cell>
          <cell r="S960" t="str">
            <v/>
          </cell>
          <cell r="W960" t="str">
            <v>CTY</v>
          </cell>
          <cell r="X960">
            <v>7</v>
          </cell>
          <cell r="Y960" t="str">
            <v>Tiền mặt</v>
          </cell>
        </row>
        <row r="961">
          <cell r="B961">
            <v>625</v>
          </cell>
          <cell r="C961" t="str">
            <v/>
          </cell>
          <cell r="D961" t="str">
            <v/>
          </cell>
          <cell r="E961">
            <v>722</v>
          </cell>
          <cell r="F961" t="str">
            <v>PC</v>
          </cell>
          <cell r="G961" t="str">
            <v>PC324</v>
          </cell>
          <cell r="H961">
            <v>43658</v>
          </cell>
          <cell r="I961" t="str">
            <v>BQL36</v>
          </cell>
          <cell r="J961" t="str">
            <v>Nhâm Gia Quang</v>
          </cell>
          <cell r="K961" t="str">
            <v>TT tiền lương T6/2019 tòa CT36B+ Smile</v>
          </cell>
          <cell r="L961" t="str">
            <v>TM</v>
          </cell>
          <cell r="M961">
            <v>98849145</v>
          </cell>
          <cell r="N961">
            <v>98849145</v>
          </cell>
          <cell r="S961" t="str">
            <v/>
          </cell>
          <cell r="W961" t="str">
            <v>CTY</v>
          </cell>
          <cell r="X961">
            <v>7</v>
          </cell>
          <cell r="Y961" t="str">
            <v>Tiền mặt</v>
          </cell>
        </row>
        <row r="962">
          <cell r="B962">
            <v>626</v>
          </cell>
          <cell r="C962" t="str">
            <v/>
          </cell>
          <cell r="D962" t="str">
            <v/>
          </cell>
          <cell r="E962">
            <v>723</v>
          </cell>
          <cell r="F962" t="str">
            <v>PC</v>
          </cell>
          <cell r="G962" t="str">
            <v>PC325</v>
          </cell>
          <cell r="H962">
            <v>43658</v>
          </cell>
          <cell r="I962" t="str">
            <v>BQL36</v>
          </cell>
          <cell r="J962" t="str">
            <v>Nhâm Gia Quang</v>
          </cell>
          <cell r="K962" t="str">
            <v>TT tiền hỗ trợ lương T6/2019( Anh Luật tòa smile)</v>
          </cell>
          <cell r="L962" t="str">
            <v>TM</v>
          </cell>
          <cell r="M962">
            <v>1000000</v>
          </cell>
          <cell r="N962">
            <v>1000000</v>
          </cell>
          <cell r="S962" t="str">
            <v/>
          </cell>
          <cell r="W962" t="str">
            <v>CTY</v>
          </cell>
          <cell r="X962">
            <v>7</v>
          </cell>
          <cell r="Y962" t="str">
            <v>Tiền mặt</v>
          </cell>
        </row>
        <row r="963">
          <cell r="B963">
            <v>627</v>
          </cell>
          <cell r="C963" t="str">
            <v/>
          </cell>
          <cell r="D963" t="str">
            <v/>
          </cell>
          <cell r="E963">
            <v>724</v>
          </cell>
          <cell r="F963" t="str">
            <v>PC</v>
          </cell>
          <cell r="G963" t="str">
            <v>PC326</v>
          </cell>
          <cell r="H963">
            <v>43658</v>
          </cell>
          <cell r="I963" t="str">
            <v>BQL36</v>
          </cell>
          <cell r="J963" t="str">
            <v>Nhâm Gia Quang</v>
          </cell>
          <cell r="K963" t="str">
            <v>TT tiền lương T6/2019 tòa Artemis</v>
          </cell>
          <cell r="L963" t="str">
            <v>TM</v>
          </cell>
          <cell r="M963">
            <v>72586154</v>
          </cell>
          <cell r="N963">
            <v>72586154</v>
          </cell>
          <cell r="S963" t="str">
            <v/>
          </cell>
          <cell r="W963" t="str">
            <v>CTY</v>
          </cell>
          <cell r="X963">
            <v>7</v>
          </cell>
          <cell r="Y963" t="str">
            <v>Tiền mặt</v>
          </cell>
        </row>
        <row r="964">
          <cell r="B964">
            <v>628</v>
          </cell>
          <cell r="C964" t="str">
            <v/>
          </cell>
          <cell r="D964" t="str">
            <v/>
          </cell>
          <cell r="E964">
            <v>725</v>
          </cell>
          <cell r="F964" t="str">
            <v>PT</v>
          </cell>
          <cell r="G964" t="str">
            <v>PT298</v>
          </cell>
          <cell r="H964">
            <v>43658</v>
          </cell>
          <cell r="I964" t="str">
            <v>Smile building</v>
          </cell>
          <cell r="J964" t="str">
            <v>Đỗ Thị Sim</v>
          </cell>
          <cell r="K964" t="str">
            <v>Nộp tiền đặt cọc và thi công căn hộ tòa Smile</v>
          </cell>
          <cell r="L964" t="str">
            <v>TM</v>
          </cell>
          <cell r="M964">
            <v>23101929</v>
          </cell>
          <cell r="N964">
            <v>23101929</v>
          </cell>
          <cell r="S964" t="str">
            <v/>
          </cell>
          <cell r="W964" t="str">
            <v>smile</v>
          </cell>
          <cell r="X964">
            <v>7</v>
          </cell>
          <cell r="Y964" t="str">
            <v>Tiền mặt</v>
          </cell>
        </row>
        <row r="965">
          <cell r="B965">
            <v>629</v>
          </cell>
          <cell r="C965" t="str">
            <v/>
          </cell>
          <cell r="D965" t="str">
            <v/>
          </cell>
          <cell r="E965">
            <v>726</v>
          </cell>
          <cell r="F965" t="str">
            <v>PT</v>
          </cell>
          <cell r="G965" t="str">
            <v>PT299</v>
          </cell>
          <cell r="H965">
            <v>43658</v>
          </cell>
          <cell r="I965" t="str">
            <v>Artemis</v>
          </cell>
          <cell r="J965" t="str">
            <v>Nhâm Gia Quang</v>
          </cell>
          <cell r="K965" t="str">
            <v>Nộp tiền phí DV T7/2019 Artemis</v>
          </cell>
          <cell r="L965" t="str">
            <v>TM</v>
          </cell>
          <cell r="M965">
            <v>23666280</v>
          </cell>
          <cell r="N965">
            <v>23666280</v>
          </cell>
          <cell r="S965" t="str">
            <v/>
          </cell>
          <cell r="W965" t="str">
            <v>Artemis</v>
          </cell>
          <cell r="X965">
            <v>7</v>
          </cell>
          <cell r="Y965" t="str">
            <v>Tiền mặt</v>
          </cell>
        </row>
        <row r="966">
          <cell r="B966">
            <v>630</v>
          </cell>
          <cell r="C966" t="str">
            <v/>
          </cell>
          <cell r="D966" t="str">
            <v/>
          </cell>
          <cell r="E966">
            <v>727</v>
          </cell>
          <cell r="F966" t="str">
            <v>PC</v>
          </cell>
          <cell r="G966" t="str">
            <v>PC327</v>
          </cell>
          <cell r="H966">
            <v>43658</v>
          </cell>
          <cell r="I966" t="str">
            <v>Artemis</v>
          </cell>
          <cell r="J966" t="str">
            <v>Nhâm Gia Quang</v>
          </cell>
          <cell r="K966" t="str">
            <v>Hoàn trả lại tiền phí dịch vụ căn hộ đươc miễm phí -2413 tòa artemis</v>
          </cell>
          <cell r="L966" t="str">
            <v>TM</v>
          </cell>
          <cell r="M966">
            <v>2666280</v>
          </cell>
          <cell r="N966">
            <v>2666280</v>
          </cell>
          <cell r="S966" t="str">
            <v/>
          </cell>
          <cell r="W966" t="str">
            <v>Artemis</v>
          </cell>
          <cell r="X966">
            <v>7</v>
          </cell>
          <cell r="Y966" t="str">
            <v>Tiền mặt</v>
          </cell>
        </row>
        <row r="967">
          <cell r="B967">
            <v>631</v>
          </cell>
          <cell r="C967" t="str">
            <v/>
          </cell>
          <cell r="D967" t="str">
            <v/>
          </cell>
          <cell r="E967">
            <v>728</v>
          </cell>
          <cell r="F967" t="str">
            <v>PT</v>
          </cell>
          <cell r="G967" t="str">
            <v>PT300</v>
          </cell>
          <cell r="H967">
            <v>43658</v>
          </cell>
          <cell r="I967" t="str">
            <v>Artemis</v>
          </cell>
          <cell r="J967" t="str">
            <v>Nhâm Gia Quang</v>
          </cell>
          <cell r="K967" t="str">
            <v>Nộp tiền phí DV T7/2019 Artemis</v>
          </cell>
          <cell r="L967" t="str">
            <v>TM</v>
          </cell>
          <cell r="M967">
            <v>9900000</v>
          </cell>
          <cell r="N967">
            <v>9900000</v>
          </cell>
          <cell r="S967" t="str">
            <v/>
          </cell>
          <cell r="W967" t="str">
            <v>Artemis</v>
          </cell>
          <cell r="X967">
            <v>7</v>
          </cell>
          <cell r="Y967" t="str">
            <v>Tiền mặt</v>
          </cell>
        </row>
        <row r="968">
          <cell r="B968">
            <v>632</v>
          </cell>
          <cell r="C968" t="str">
            <v/>
          </cell>
          <cell r="D968" t="str">
            <v/>
          </cell>
          <cell r="E968">
            <v>729</v>
          </cell>
          <cell r="F968" t="str">
            <v>PT</v>
          </cell>
          <cell r="G968" t="str">
            <v>PT301</v>
          </cell>
          <cell r="H968">
            <v>43658</v>
          </cell>
          <cell r="I968" t="str">
            <v>Artemis</v>
          </cell>
          <cell r="J968" t="str">
            <v>Nhâm Gia Quang</v>
          </cell>
          <cell r="K968" t="str">
            <v>Nộp tiền thẻ từ căn 2001 tòa Artemis</v>
          </cell>
          <cell r="L968" t="str">
            <v>TM</v>
          </cell>
          <cell r="M968">
            <v>100000</v>
          </cell>
          <cell r="N968">
            <v>100000</v>
          </cell>
          <cell r="S968" t="str">
            <v/>
          </cell>
          <cell r="W968" t="str">
            <v>Artemis</v>
          </cell>
          <cell r="X968">
            <v>7</v>
          </cell>
          <cell r="Y968" t="str">
            <v>Tiền mặt</v>
          </cell>
        </row>
        <row r="969">
          <cell r="B969">
            <v>633</v>
          </cell>
          <cell r="C969" t="str">
            <v/>
          </cell>
          <cell r="D969" t="str">
            <v/>
          </cell>
          <cell r="E969">
            <v>730</v>
          </cell>
          <cell r="F969" t="str">
            <v>PC</v>
          </cell>
          <cell r="G969" t="str">
            <v>PC328</v>
          </cell>
          <cell r="H969">
            <v>43658</v>
          </cell>
          <cell r="I969" t="str">
            <v>Artemis</v>
          </cell>
          <cell r="J969" t="str">
            <v>Lê Văn Chiến</v>
          </cell>
          <cell r="K969" t="str">
            <v>Chi tiền ngoại giao điện lực Thanh Xuân</v>
          </cell>
          <cell r="L969" t="str">
            <v>TM</v>
          </cell>
          <cell r="M969">
            <v>3000000</v>
          </cell>
          <cell r="N969">
            <v>3000000</v>
          </cell>
          <cell r="S969" t="str">
            <v/>
          </cell>
          <cell r="W969" t="str">
            <v>Artemis</v>
          </cell>
          <cell r="X969">
            <v>7</v>
          </cell>
          <cell r="Y969" t="str">
            <v>Tiền mặt</v>
          </cell>
        </row>
        <row r="970">
          <cell r="B970">
            <v>634</v>
          </cell>
          <cell r="C970" t="str">
            <v/>
          </cell>
          <cell r="D970" t="str">
            <v/>
          </cell>
          <cell r="E970">
            <v>731</v>
          </cell>
          <cell r="F970" t="str">
            <v>PC</v>
          </cell>
          <cell r="G970" t="str">
            <v>PC329</v>
          </cell>
          <cell r="H970">
            <v>43658</v>
          </cell>
          <cell r="I970" t="str">
            <v>Smile building</v>
          </cell>
          <cell r="J970" t="str">
            <v>Đỗ Thị Sim</v>
          </cell>
          <cell r="K970" t="str">
            <v>TT tiền mua túi đựng thẻ xe, băng dính 2 mặt, nước uống</v>
          </cell>
          <cell r="L970" t="str">
            <v>TM</v>
          </cell>
          <cell r="M970">
            <v>727000</v>
          </cell>
          <cell r="N970">
            <v>727000</v>
          </cell>
          <cell r="S970" t="str">
            <v/>
          </cell>
          <cell r="W970" t="str">
            <v>smile</v>
          </cell>
          <cell r="X970">
            <v>7</v>
          </cell>
          <cell r="Y970" t="str">
            <v>Tiền mặt</v>
          </cell>
        </row>
        <row r="971">
          <cell r="B971">
            <v>635</v>
          </cell>
          <cell r="C971" t="str">
            <v/>
          </cell>
          <cell r="D971" t="str">
            <v/>
          </cell>
          <cell r="E971">
            <v>732</v>
          </cell>
          <cell r="F971" t="str">
            <v>PC</v>
          </cell>
          <cell r="G971" t="str">
            <v>PC330</v>
          </cell>
          <cell r="H971">
            <v>43658</v>
          </cell>
          <cell r="I971" t="str">
            <v>Smile building</v>
          </cell>
          <cell r="J971" t="str">
            <v>Đỗ Thị Sim</v>
          </cell>
          <cell r="K971" t="str">
            <v>TT tiền bạt quảng cáo gửi xe ô tô, thùng rác</v>
          </cell>
          <cell r="L971" t="str">
            <v>TM</v>
          </cell>
          <cell r="M971">
            <v>470000</v>
          </cell>
          <cell r="N971">
            <v>470000</v>
          </cell>
          <cell r="S971" t="str">
            <v/>
          </cell>
          <cell r="W971" t="str">
            <v>smile</v>
          </cell>
          <cell r="X971">
            <v>7</v>
          </cell>
          <cell r="Y971" t="str">
            <v>Tiền mặt</v>
          </cell>
        </row>
        <row r="972">
          <cell r="B972">
            <v>636</v>
          </cell>
          <cell r="C972" t="str">
            <v/>
          </cell>
          <cell r="D972" t="str">
            <v/>
          </cell>
          <cell r="E972">
            <v>733</v>
          </cell>
          <cell r="F972" t="str">
            <v>PC</v>
          </cell>
          <cell r="G972" t="str">
            <v>PC331</v>
          </cell>
          <cell r="H972">
            <v>43658</v>
          </cell>
          <cell r="I972" t="str">
            <v>Smile building</v>
          </cell>
          <cell r="J972" t="str">
            <v>Đỗ Thị Sim</v>
          </cell>
          <cell r="K972" t="str">
            <v xml:space="preserve">TT tiền  VPP Quý 3/2019 </v>
          </cell>
          <cell r="L972" t="str">
            <v>TM</v>
          </cell>
          <cell r="M972">
            <v>6942760</v>
          </cell>
          <cell r="N972">
            <v>6942760</v>
          </cell>
          <cell r="S972" t="str">
            <v/>
          </cell>
          <cell r="W972" t="str">
            <v>CTY</v>
          </cell>
          <cell r="X972">
            <v>7</v>
          </cell>
          <cell r="Y972" t="str">
            <v>Tiền mặt</v>
          </cell>
        </row>
        <row r="973">
          <cell r="B973" t="str">
            <v/>
          </cell>
          <cell r="C973">
            <v>86</v>
          </cell>
          <cell r="D973" t="str">
            <v>DC</v>
          </cell>
          <cell r="E973">
            <v>734</v>
          </cell>
          <cell r="F973" t="str">
            <v>PC</v>
          </cell>
          <cell r="G973" t="str">
            <v>PCNB44</v>
          </cell>
          <cell r="H973">
            <v>43652</v>
          </cell>
          <cell r="I973" t="str">
            <v>Ngoài</v>
          </cell>
          <cell r="J973" t="str">
            <v>Trần Thị Giang</v>
          </cell>
          <cell r="K973" t="str">
            <v>TT tiền  đặt cọc thẻ từ (A-0087,A-0096)</v>
          </cell>
          <cell r="L973" t="str">
            <v>NB</v>
          </cell>
          <cell r="M973">
            <v>200000</v>
          </cell>
          <cell r="P973">
            <v>200000</v>
          </cell>
          <cell r="R973" t="str">
            <v>XMA</v>
          </cell>
          <cell r="S973" t="str">
            <v>Xe máy</v>
          </cell>
          <cell r="T973">
            <v>2</v>
          </cell>
          <cell r="U973" t="str">
            <v>A-0087,A0096</v>
          </cell>
          <cell r="V973" t="str">
            <v>29e2-03558,14Y1-15248</v>
          </cell>
          <cell r="W973" t="str">
            <v>CT36</v>
          </cell>
          <cell r="X973">
            <v>7</v>
          </cell>
          <cell r="Y973" t="str">
            <v>Nội bộ</v>
          </cell>
        </row>
        <row r="974">
          <cell r="B974" t="str">
            <v/>
          </cell>
          <cell r="C974" t="str">
            <v/>
          </cell>
          <cell r="D974" t="str">
            <v/>
          </cell>
          <cell r="E974">
            <v>735</v>
          </cell>
          <cell r="F974" t="str">
            <v>PT</v>
          </cell>
          <cell r="G974" t="str">
            <v>PTNB286</v>
          </cell>
          <cell r="H974">
            <v>43645</v>
          </cell>
          <cell r="I974" t="str">
            <v>604B</v>
          </cell>
          <cell r="J974" t="str">
            <v>Đặng Thu Hằng</v>
          </cell>
          <cell r="K974" t="str">
            <v>Thu tiền thẻ từ xe máy(B-0124-30M1-2597)</v>
          </cell>
          <cell r="L974" t="str">
            <v>NB</v>
          </cell>
          <cell r="M974">
            <v>50000</v>
          </cell>
          <cell r="O974">
            <v>50000</v>
          </cell>
          <cell r="R974" t="str">
            <v>XMA</v>
          </cell>
          <cell r="S974" t="str">
            <v>Xe máy</v>
          </cell>
          <cell r="T974">
            <v>1</v>
          </cell>
          <cell r="U974" t="str">
            <v>B-0124</v>
          </cell>
          <cell r="V974" t="str">
            <v>30M1-2597</v>
          </cell>
          <cell r="W974" t="str">
            <v>CT36</v>
          </cell>
          <cell r="X974">
            <v>6</v>
          </cell>
          <cell r="Y974" t="str">
            <v>Nội bộ</v>
          </cell>
        </row>
        <row r="975">
          <cell r="B975" t="str">
            <v/>
          </cell>
          <cell r="C975" t="str">
            <v/>
          </cell>
          <cell r="D975" t="str">
            <v/>
          </cell>
          <cell r="E975">
            <v>736</v>
          </cell>
          <cell r="F975" t="str">
            <v>PT</v>
          </cell>
          <cell r="G975" t="str">
            <v>PTNB287</v>
          </cell>
          <cell r="H975">
            <v>43645</v>
          </cell>
          <cell r="I975" t="str">
            <v>904B</v>
          </cell>
          <cell r="J975" t="str">
            <v>Trần Thị Huyền</v>
          </cell>
          <cell r="K975" t="str">
            <v>Thu tiền làm lại thẻ từ xe máy(B-0126-30M1-2597)</v>
          </cell>
          <cell r="L975" t="str">
            <v>NB</v>
          </cell>
          <cell r="M975">
            <v>100000</v>
          </cell>
          <cell r="O975">
            <v>100000</v>
          </cell>
          <cell r="R975" t="str">
            <v>XDD</v>
          </cell>
          <cell r="S975" t="str">
            <v>Xe đạp điện</v>
          </cell>
          <cell r="T975">
            <v>1</v>
          </cell>
          <cell r="U975" t="str">
            <v>B-0126</v>
          </cell>
          <cell r="V975" t="str">
            <v>Xe đạp điện</v>
          </cell>
          <cell r="W975" t="str">
            <v>CT36</v>
          </cell>
          <cell r="X975">
            <v>6</v>
          </cell>
          <cell r="Y975" t="str">
            <v>Nội bộ</v>
          </cell>
        </row>
        <row r="976">
          <cell r="B976" t="str">
            <v/>
          </cell>
          <cell r="C976" t="str">
            <v/>
          </cell>
          <cell r="D976" t="str">
            <v/>
          </cell>
          <cell r="E976">
            <v>737</v>
          </cell>
          <cell r="F976" t="str">
            <v>PT</v>
          </cell>
          <cell r="G976" t="str">
            <v>PTNB288</v>
          </cell>
          <cell r="H976">
            <v>43645</v>
          </cell>
          <cell r="I976" t="str">
            <v>605B</v>
          </cell>
          <cell r="J976" t="str">
            <v>Cao Thị Đức Phúc</v>
          </cell>
          <cell r="K976" t="str">
            <v>Thu tiền thẻ từ xe máy(B-0125-30M1-2597)</v>
          </cell>
          <cell r="L976" t="str">
            <v>NB</v>
          </cell>
          <cell r="M976">
            <v>50000</v>
          </cell>
          <cell r="O976">
            <v>50000</v>
          </cell>
          <cell r="R976" t="str">
            <v>XMA</v>
          </cell>
          <cell r="S976" t="str">
            <v>Xe máy</v>
          </cell>
          <cell r="T976">
            <v>1</v>
          </cell>
          <cell r="U976" t="str">
            <v>b-0125</v>
          </cell>
          <cell r="V976" t="str">
            <v>30H7-6919</v>
          </cell>
          <cell r="W976" t="str">
            <v>CT36</v>
          </cell>
          <cell r="X976">
            <v>6</v>
          </cell>
          <cell r="Y976" t="str">
            <v>Nội bộ</v>
          </cell>
        </row>
        <row r="977">
          <cell r="B977" t="str">
            <v/>
          </cell>
          <cell r="C977" t="str">
            <v/>
          </cell>
          <cell r="D977" t="str">
            <v/>
          </cell>
          <cell r="E977">
            <v>738</v>
          </cell>
          <cell r="F977" t="str">
            <v>PT</v>
          </cell>
          <cell r="G977" t="str">
            <v>PTNB289</v>
          </cell>
          <cell r="H977">
            <v>43645</v>
          </cell>
          <cell r="I977" t="str">
            <v>715B</v>
          </cell>
          <cell r="J977" t="str">
            <v>Đinh Mạnh Thắng</v>
          </cell>
          <cell r="K977" t="str">
            <v>Thu tiền thẻ từ TM (B-0128,B-1027, phí gửi xe T7/2019(TMB0089-18P6-5167)</v>
          </cell>
          <cell r="L977" t="str">
            <v>NB</v>
          </cell>
          <cell r="M977">
            <v>180000</v>
          </cell>
          <cell r="O977">
            <v>100000</v>
          </cell>
          <cell r="Q977">
            <v>80000</v>
          </cell>
          <cell r="R977" t="str">
            <v>XMA</v>
          </cell>
          <cell r="S977" t="str">
            <v>Xe máy</v>
          </cell>
          <cell r="T977">
            <v>2</v>
          </cell>
          <cell r="U977" t="str">
            <v>B-0127,B-0128, TMB0089</v>
          </cell>
          <cell r="V977" t="str">
            <v>18P6-5167</v>
          </cell>
          <cell r="W977" t="str">
            <v>CT36</v>
          </cell>
          <cell r="X977">
            <v>6</v>
          </cell>
          <cell r="Y977" t="str">
            <v>Nội bộ</v>
          </cell>
        </row>
        <row r="978">
          <cell r="B978" t="str">
            <v/>
          </cell>
          <cell r="C978" t="str">
            <v/>
          </cell>
          <cell r="D978" t="str">
            <v/>
          </cell>
          <cell r="E978">
            <v>739</v>
          </cell>
          <cell r="F978" t="str">
            <v>PT</v>
          </cell>
          <cell r="G978" t="str">
            <v>PTNB290</v>
          </cell>
          <cell r="H978">
            <v>43647</v>
          </cell>
          <cell r="I978" t="str">
            <v>913B</v>
          </cell>
          <cell r="J978" t="str">
            <v>Nguyên Minh Trang</v>
          </cell>
          <cell r="K978" t="str">
            <v>Thu tiền làm lại thẻ từ xe máy(B-0130-34MD1-21772)</v>
          </cell>
          <cell r="L978" t="str">
            <v>NB</v>
          </cell>
          <cell r="M978">
            <v>100000</v>
          </cell>
          <cell r="O978">
            <v>100000</v>
          </cell>
          <cell r="R978" t="str">
            <v>XMA</v>
          </cell>
          <cell r="S978" t="str">
            <v>Xe máy</v>
          </cell>
          <cell r="T978">
            <v>1</v>
          </cell>
          <cell r="U978" t="str">
            <v>B-0130</v>
          </cell>
          <cell r="V978" t="str">
            <v>34MD1-21772</v>
          </cell>
          <cell r="W978" t="str">
            <v>CT36</v>
          </cell>
          <cell r="X978">
            <v>7</v>
          </cell>
          <cell r="Y978" t="str">
            <v>Nội bộ</v>
          </cell>
        </row>
        <row r="979">
          <cell r="B979" t="str">
            <v/>
          </cell>
          <cell r="C979" t="str">
            <v/>
          </cell>
          <cell r="D979" t="str">
            <v/>
          </cell>
          <cell r="E979">
            <v>740</v>
          </cell>
          <cell r="F979" t="str">
            <v>PT</v>
          </cell>
          <cell r="G979" t="str">
            <v>PTNB291</v>
          </cell>
          <cell r="H979">
            <v>43647</v>
          </cell>
          <cell r="I979" t="str">
            <v>1502B</v>
          </cell>
          <cell r="J979" t="str">
            <v>Vũ Văn Luyện</v>
          </cell>
          <cell r="K979" t="str">
            <v>Thu tiền thẻ từ  TM (B-0131)</v>
          </cell>
          <cell r="L979" t="str">
            <v>NB</v>
          </cell>
          <cell r="M979">
            <v>50000</v>
          </cell>
          <cell r="O979">
            <v>50000</v>
          </cell>
          <cell r="R979" t="str">
            <v>TMA</v>
          </cell>
          <cell r="S979" t="str">
            <v>Thang máy</v>
          </cell>
          <cell r="T979">
            <v>1</v>
          </cell>
          <cell r="U979" t="str">
            <v>B-0131</v>
          </cell>
          <cell r="W979" t="str">
            <v>CT36</v>
          </cell>
          <cell r="X979">
            <v>7</v>
          </cell>
          <cell r="Y979" t="str">
            <v>Nội bộ</v>
          </cell>
        </row>
        <row r="980">
          <cell r="B980" t="str">
            <v/>
          </cell>
          <cell r="C980" t="str">
            <v/>
          </cell>
          <cell r="D980" t="str">
            <v/>
          </cell>
          <cell r="E980">
            <v>741</v>
          </cell>
          <cell r="F980" t="str">
            <v>PT</v>
          </cell>
          <cell r="G980" t="str">
            <v>PTNB292</v>
          </cell>
          <cell r="H980">
            <v>43649</v>
          </cell>
          <cell r="I980" t="str">
            <v>SHCĐ</v>
          </cell>
          <cell r="J980" t="str">
            <v>Lê Tuấn Linh</v>
          </cell>
          <cell r="K980" t="str">
            <v>Thu tiền phí gửi xe+ thẻ từ (B-0070-30L2-1493)</v>
          </cell>
          <cell r="L980" t="str">
            <v>NB</v>
          </cell>
          <cell r="M980">
            <v>130000</v>
          </cell>
          <cell r="O980">
            <v>50000</v>
          </cell>
          <cell r="Q980">
            <v>80000</v>
          </cell>
          <cell r="R980" t="str">
            <v>XMA</v>
          </cell>
          <cell r="S980" t="str">
            <v>Xe máy</v>
          </cell>
          <cell r="T980">
            <v>1</v>
          </cell>
          <cell r="U980" t="str">
            <v>TMB-0070</v>
          </cell>
          <cell r="V980" t="str">
            <v>30L2-1493</v>
          </cell>
          <cell r="W980" t="str">
            <v>CT36</v>
          </cell>
          <cell r="X980">
            <v>7</v>
          </cell>
          <cell r="Y980" t="str">
            <v>Nội bộ</v>
          </cell>
        </row>
        <row r="981">
          <cell r="B981" t="str">
            <v/>
          </cell>
          <cell r="C981" t="str">
            <v/>
          </cell>
          <cell r="D981" t="str">
            <v/>
          </cell>
          <cell r="E981">
            <v>742</v>
          </cell>
          <cell r="F981" t="str">
            <v>PT</v>
          </cell>
          <cell r="G981" t="str">
            <v>PTNB293</v>
          </cell>
          <cell r="H981">
            <v>43649</v>
          </cell>
          <cell r="I981" t="str">
            <v>2513B</v>
          </cell>
          <cell r="J981" t="str">
            <v>Trần Mạnh Hà</v>
          </cell>
          <cell r="K981" t="str">
            <v>Thu tiền thẻ từ  TM (B-0132,B-0133)</v>
          </cell>
          <cell r="L981" t="str">
            <v>NB</v>
          </cell>
          <cell r="M981">
            <v>100000</v>
          </cell>
          <cell r="O981">
            <v>100000</v>
          </cell>
          <cell r="R981" t="str">
            <v>TMA</v>
          </cell>
          <cell r="S981" t="str">
            <v>Thang máy</v>
          </cell>
          <cell r="T981">
            <v>2</v>
          </cell>
          <cell r="U981" t="str">
            <v>B-0132, B0133</v>
          </cell>
          <cell r="W981" t="str">
            <v>CT36</v>
          </cell>
          <cell r="X981">
            <v>7</v>
          </cell>
          <cell r="Y981" t="str">
            <v>Nội bộ</v>
          </cell>
        </row>
        <row r="982">
          <cell r="B982" t="str">
            <v/>
          </cell>
          <cell r="C982">
            <v>87</v>
          </cell>
          <cell r="D982" t="str">
            <v>DC</v>
          </cell>
          <cell r="E982">
            <v>743</v>
          </cell>
          <cell r="F982" t="str">
            <v>PT</v>
          </cell>
          <cell r="G982" t="str">
            <v>PTNB293</v>
          </cell>
          <cell r="H982">
            <v>43650</v>
          </cell>
          <cell r="I982" t="str">
            <v>Kiot 12A</v>
          </cell>
          <cell r="J982" t="str">
            <v>Phạm Văn Đình</v>
          </cell>
          <cell r="K982" t="str">
            <v>Thu tiền phí gửi xe+ thẻ từ +DC</v>
          </cell>
          <cell r="L982" t="str">
            <v>NB</v>
          </cell>
          <cell r="M982">
            <v>230000</v>
          </cell>
          <cell r="O982">
            <v>50000</v>
          </cell>
          <cell r="P982">
            <v>100000</v>
          </cell>
          <cell r="Q982">
            <v>80000</v>
          </cell>
          <cell r="R982" t="str">
            <v>XMA</v>
          </cell>
          <cell r="S982" t="str">
            <v>Xe máy</v>
          </cell>
          <cell r="T982">
            <v>1</v>
          </cell>
          <cell r="U982" t="str">
            <v>B-013</v>
          </cell>
          <cell r="W982" t="str">
            <v>CT36</v>
          </cell>
          <cell r="X982">
            <v>7</v>
          </cell>
          <cell r="Y982" t="str">
            <v>Nội bộ</v>
          </cell>
        </row>
        <row r="983">
          <cell r="B983" t="str">
            <v/>
          </cell>
          <cell r="C983" t="str">
            <v/>
          </cell>
          <cell r="D983" t="str">
            <v/>
          </cell>
          <cell r="E983">
            <v>744</v>
          </cell>
          <cell r="F983" t="str">
            <v>PT</v>
          </cell>
          <cell r="G983" t="str">
            <v>PTNB293</v>
          </cell>
          <cell r="H983">
            <v>43650</v>
          </cell>
          <cell r="I983" t="str">
            <v>705B</v>
          </cell>
          <cell r="J983" t="str">
            <v>Nguyễn Ngọc Linh</v>
          </cell>
          <cell r="K983" t="str">
            <v xml:space="preserve">Thu tiền phí gửi xe+ thẻ từ </v>
          </cell>
          <cell r="L983" t="str">
            <v>NB</v>
          </cell>
          <cell r="M983">
            <v>130000</v>
          </cell>
          <cell r="O983">
            <v>50000</v>
          </cell>
          <cell r="Q983">
            <v>80000</v>
          </cell>
          <cell r="R983" t="str">
            <v>XMA</v>
          </cell>
          <cell r="S983" t="str">
            <v>Xe máy</v>
          </cell>
          <cell r="T983">
            <v>1</v>
          </cell>
          <cell r="U983" t="str">
            <v>B-0137</v>
          </cell>
          <cell r="V983" t="str">
            <v>29AA-64841</v>
          </cell>
          <cell r="W983" t="str">
            <v>CT36</v>
          </cell>
          <cell r="X983">
            <v>7</v>
          </cell>
          <cell r="Y983" t="str">
            <v>Nội bộ</v>
          </cell>
        </row>
        <row r="984">
          <cell r="B984" t="str">
            <v/>
          </cell>
          <cell r="C984" t="str">
            <v/>
          </cell>
          <cell r="D984" t="str">
            <v/>
          </cell>
          <cell r="E984">
            <v>745</v>
          </cell>
          <cell r="F984" t="str">
            <v>PT</v>
          </cell>
          <cell r="G984" t="str">
            <v>PTNB294</v>
          </cell>
          <cell r="H984">
            <v>43650</v>
          </cell>
          <cell r="I984" t="str">
            <v>SHCĐ</v>
          </cell>
          <cell r="J984" t="str">
            <v>Ngô Thanh Thảo</v>
          </cell>
          <cell r="K984" t="str">
            <v>Thu tiền phí gửi xe+ thẻ từ</v>
          </cell>
          <cell r="L984" t="str">
            <v>NB</v>
          </cell>
          <cell r="M984">
            <v>260000</v>
          </cell>
          <cell r="O984">
            <v>100000</v>
          </cell>
          <cell r="Q984">
            <v>160000</v>
          </cell>
          <cell r="R984" t="str">
            <v>XMA</v>
          </cell>
          <cell r="S984" t="str">
            <v>Xe máy</v>
          </cell>
          <cell r="T984">
            <v>2</v>
          </cell>
          <cell r="U984" t="str">
            <v>B-0140,B-0141</v>
          </cell>
          <cell r="V984" t="str">
            <v>29P5-0703,29E1-87953</v>
          </cell>
          <cell r="W984" t="str">
            <v>CT36</v>
          </cell>
          <cell r="X984">
            <v>7</v>
          </cell>
          <cell r="Y984" t="str">
            <v>Nội bộ</v>
          </cell>
        </row>
        <row r="985">
          <cell r="B985" t="str">
            <v/>
          </cell>
          <cell r="C985">
            <v>88</v>
          </cell>
          <cell r="D985" t="str">
            <v>DC</v>
          </cell>
          <cell r="E985">
            <v>746</v>
          </cell>
          <cell r="F985" t="str">
            <v>PT</v>
          </cell>
          <cell r="G985" t="str">
            <v>PTNB295</v>
          </cell>
          <cell r="H985">
            <v>43650</v>
          </cell>
          <cell r="I985" t="str">
            <v>Kiot 12A</v>
          </cell>
          <cell r="J985" t="str">
            <v>Phạm Thị Thảo</v>
          </cell>
          <cell r="K985" t="str">
            <v>Thu tiền phí gửi xe+ thẻ từ +DC</v>
          </cell>
          <cell r="L985" t="str">
            <v>NB</v>
          </cell>
          <cell r="M985">
            <v>230000</v>
          </cell>
          <cell r="O985">
            <v>50000</v>
          </cell>
          <cell r="P985">
            <v>100000</v>
          </cell>
          <cell r="Q985">
            <v>80000</v>
          </cell>
          <cell r="R985" t="str">
            <v>XMA</v>
          </cell>
          <cell r="S985" t="str">
            <v>Xe máy</v>
          </cell>
          <cell r="T985">
            <v>1</v>
          </cell>
          <cell r="W985" t="str">
            <v>CT36</v>
          </cell>
          <cell r="X985">
            <v>7</v>
          </cell>
          <cell r="Y985" t="str">
            <v>Nội bộ</v>
          </cell>
        </row>
        <row r="986">
          <cell r="B986" t="str">
            <v/>
          </cell>
          <cell r="C986" t="str">
            <v/>
          </cell>
          <cell r="D986" t="str">
            <v/>
          </cell>
          <cell r="E986">
            <v>747</v>
          </cell>
          <cell r="F986" t="str">
            <v>PT</v>
          </cell>
          <cell r="G986" t="str">
            <v>PTNB296</v>
          </cell>
          <cell r="H986">
            <v>43651</v>
          </cell>
          <cell r="I986" t="str">
            <v>910B</v>
          </cell>
          <cell r="J986" t="str">
            <v>Nguyễn Ngọc Cẩn</v>
          </cell>
          <cell r="K986" t="str">
            <v xml:space="preserve">Thu tiền thẻ từ  TM </v>
          </cell>
          <cell r="L986" t="str">
            <v>NB</v>
          </cell>
          <cell r="M986">
            <v>50000</v>
          </cell>
          <cell r="O986">
            <v>50000</v>
          </cell>
          <cell r="R986" t="str">
            <v>TMA</v>
          </cell>
          <cell r="S986" t="str">
            <v>Thang máy</v>
          </cell>
          <cell r="T986">
            <v>1</v>
          </cell>
          <cell r="W986" t="str">
            <v>CT36</v>
          </cell>
          <cell r="X986">
            <v>7</v>
          </cell>
          <cell r="Y986" t="str">
            <v>Nội bộ</v>
          </cell>
        </row>
        <row r="987">
          <cell r="B987" t="str">
            <v/>
          </cell>
          <cell r="C987" t="str">
            <v/>
          </cell>
          <cell r="D987" t="str">
            <v/>
          </cell>
          <cell r="E987">
            <v>748</v>
          </cell>
          <cell r="F987" t="str">
            <v>PT</v>
          </cell>
          <cell r="G987" t="str">
            <v>PTNB297</v>
          </cell>
          <cell r="H987">
            <v>43651</v>
          </cell>
          <cell r="I987" t="str">
            <v>2212B</v>
          </cell>
          <cell r="J987" t="str">
            <v>Hứa Thị Thu Hương</v>
          </cell>
          <cell r="K987" t="str">
            <v>Thu tiền thẻ từ  xe máy(B-0143,29T1-78518)</v>
          </cell>
          <cell r="L987" t="str">
            <v>NB</v>
          </cell>
          <cell r="M987">
            <v>50000</v>
          </cell>
          <cell r="O987">
            <v>50000</v>
          </cell>
          <cell r="R987" t="str">
            <v>XMA</v>
          </cell>
          <cell r="S987" t="str">
            <v>Xe máy</v>
          </cell>
          <cell r="T987">
            <v>1</v>
          </cell>
          <cell r="U987" t="str">
            <v>B-0143</v>
          </cell>
          <cell r="V987" t="str">
            <v>29T1-78518</v>
          </cell>
          <cell r="W987" t="str">
            <v>CT36</v>
          </cell>
          <cell r="X987">
            <v>7</v>
          </cell>
          <cell r="Y987" t="str">
            <v>Nội bộ</v>
          </cell>
        </row>
        <row r="988">
          <cell r="B988" t="str">
            <v/>
          </cell>
          <cell r="C988" t="str">
            <v/>
          </cell>
          <cell r="D988" t="str">
            <v/>
          </cell>
          <cell r="E988">
            <v>749</v>
          </cell>
          <cell r="F988" t="str">
            <v>PT</v>
          </cell>
          <cell r="G988" t="str">
            <v>PTNB298</v>
          </cell>
          <cell r="H988">
            <v>43651</v>
          </cell>
          <cell r="I988" t="str">
            <v>2510B</v>
          </cell>
          <cell r="J988" t="str">
            <v>Đinh Thị Oanh</v>
          </cell>
          <cell r="K988" t="str">
            <v>Thu tiền thẻ từ  TM (B-0144)</v>
          </cell>
          <cell r="L988" t="str">
            <v>NB</v>
          </cell>
          <cell r="M988">
            <v>50000</v>
          </cell>
          <cell r="O988">
            <v>50000</v>
          </cell>
          <cell r="R988" t="str">
            <v>TMA</v>
          </cell>
          <cell r="S988" t="str">
            <v>Thang máy</v>
          </cell>
          <cell r="T988">
            <v>1</v>
          </cell>
          <cell r="U988" t="str">
            <v>B-0144</v>
          </cell>
          <cell r="W988" t="str">
            <v>CT36</v>
          </cell>
          <cell r="X988">
            <v>7</v>
          </cell>
          <cell r="Y988" t="str">
            <v>Nội bộ</v>
          </cell>
        </row>
        <row r="989">
          <cell r="B989" t="str">
            <v/>
          </cell>
          <cell r="C989">
            <v>89</v>
          </cell>
          <cell r="D989" t="str">
            <v>DC</v>
          </cell>
          <cell r="E989">
            <v>750</v>
          </cell>
          <cell r="F989" t="str">
            <v>PT</v>
          </cell>
          <cell r="G989" t="str">
            <v>PTNB299</v>
          </cell>
          <cell r="H989">
            <v>43651</v>
          </cell>
          <cell r="I989" t="str">
            <v>ngoài</v>
          </cell>
          <cell r="J989" t="str">
            <v>Nguyễn Thành Trung</v>
          </cell>
          <cell r="K989" t="str">
            <v>Thu tiền phí gửi xe+ thẻ từ +DC</v>
          </cell>
          <cell r="L989" t="str">
            <v>NB</v>
          </cell>
          <cell r="M989">
            <v>230000</v>
          </cell>
          <cell r="O989">
            <v>50000</v>
          </cell>
          <cell r="P989">
            <v>100000</v>
          </cell>
          <cell r="Q989">
            <v>80000</v>
          </cell>
          <cell r="R989" t="str">
            <v>TMA</v>
          </cell>
          <cell r="S989" t="str">
            <v>Thang máy</v>
          </cell>
          <cell r="W989" t="str">
            <v>CT36</v>
          </cell>
          <cell r="X989">
            <v>7</v>
          </cell>
          <cell r="Y989" t="str">
            <v>Nội bộ</v>
          </cell>
        </row>
        <row r="990">
          <cell r="B990" t="str">
            <v/>
          </cell>
          <cell r="C990" t="str">
            <v/>
          </cell>
          <cell r="D990" t="str">
            <v/>
          </cell>
          <cell r="E990">
            <v>751</v>
          </cell>
          <cell r="F990" t="str">
            <v>PT</v>
          </cell>
          <cell r="G990" t="str">
            <v>PTNB300</v>
          </cell>
          <cell r="H990">
            <v>43651</v>
          </cell>
          <cell r="I990" t="str">
            <v>2101B</v>
          </cell>
          <cell r="J990" t="str">
            <v>Nguyễn Đình Quảng</v>
          </cell>
          <cell r="K990" t="str">
            <v xml:space="preserve">Thu tiền thẻ từ  TM </v>
          </cell>
          <cell r="L990" t="str">
            <v>NB</v>
          </cell>
          <cell r="M990">
            <v>50000</v>
          </cell>
          <cell r="O990">
            <v>50000</v>
          </cell>
          <cell r="R990" t="str">
            <v>XDD</v>
          </cell>
          <cell r="S990" t="str">
            <v>Xe đạp điện</v>
          </cell>
          <cell r="T990">
            <v>1</v>
          </cell>
          <cell r="U990" t="str">
            <v>B-0145</v>
          </cell>
          <cell r="W990" t="str">
            <v>CT36</v>
          </cell>
          <cell r="X990">
            <v>7</v>
          </cell>
          <cell r="Y990" t="str">
            <v>Nội bộ</v>
          </cell>
        </row>
        <row r="991">
          <cell r="B991" t="str">
            <v/>
          </cell>
          <cell r="C991" t="str">
            <v/>
          </cell>
          <cell r="D991" t="str">
            <v/>
          </cell>
          <cell r="E991">
            <v>752</v>
          </cell>
          <cell r="F991" t="str">
            <v>PT</v>
          </cell>
          <cell r="G991" t="str">
            <v>PTNB301</v>
          </cell>
          <cell r="H991">
            <v>43651</v>
          </cell>
          <cell r="I991" t="str">
            <v>2301B</v>
          </cell>
          <cell r="J991" t="str">
            <v>Nguyễn Ngọc Thành</v>
          </cell>
          <cell r="K991" t="str">
            <v>Thu tiền làm lại thẻ từ xe máy(B-0147,36K9-8538)+TM(B-0148)</v>
          </cell>
          <cell r="L991" t="str">
            <v>NB</v>
          </cell>
          <cell r="M991">
            <v>150000</v>
          </cell>
          <cell r="O991">
            <v>150000</v>
          </cell>
          <cell r="R991" t="str">
            <v>XMA</v>
          </cell>
          <cell r="S991" t="str">
            <v>Xe máy</v>
          </cell>
          <cell r="T991">
            <v>2</v>
          </cell>
          <cell r="U991" t="str">
            <v>B-0147,B-0148</v>
          </cell>
          <cell r="V991" t="str">
            <v>36K9-8538</v>
          </cell>
          <cell r="W991" t="str">
            <v>CT36</v>
          </cell>
          <cell r="X991">
            <v>7</v>
          </cell>
          <cell r="Y991" t="str">
            <v>Nội bộ</v>
          </cell>
        </row>
        <row r="992">
          <cell r="B992" t="str">
            <v/>
          </cell>
          <cell r="C992">
            <v>90</v>
          </cell>
          <cell r="D992" t="str">
            <v>DC</v>
          </cell>
          <cell r="E992">
            <v>753</v>
          </cell>
          <cell r="F992" t="str">
            <v>PT</v>
          </cell>
          <cell r="G992" t="str">
            <v>PTNB302</v>
          </cell>
          <cell r="H992">
            <v>43652</v>
          </cell>
          <cell r="I992" t="str">
            <v>2209B</v>
          </cell>
          <cell r="J992" t="str">
            <v>Nguyễn Huy Hoàng</v>
          </cell>
          <cell r="K992" t="str">
            <v>Thu tiền thẻ từ  TM (B-0149, B-0150, B-0151)+ĐC</v>
          </cell>
          <cell r="L992" t="str">
            <v>NB</v>
          </cell>
          <cell r="M992">
            <v>450000</v>
          </cell>
          <cell r="O992">
            <v>150000</v>
          </cell>
          <cell r="P992">
            <v>300000</v>
          </cell>
          <cell r="R992" t="str">
            <v>TMA</v>
          </cell>
          <cell r="S992" t="str">
            <v>Thang máy</v>
          </cell>
          <cell r="T992">
            <v>3</v>
          </cell>
          <cell r="U992" t="str">
            <v>B-0149, B-0150, B-0151</v>
          </cell>
          <cell r="W992" t="str">
            <v>CT36</v>
          </cell>
          <cell r="X992">
            <v>7</v>
          </cell>
          <cell r="Y992" t="str">
            <v>Nội bộ</v>
          </cell>
        </row>
        <row r="993">
          <cell r="B993" t="str">
            <v/>
          </cell>
          <cell r="C993">
            <v>91</v>
          </cell>
          <cell r="D993" t="str">
            <v>DC</v>
          </cell>
          <cell r="E993">
            <v>754</v>
          </cell>
          <cell r="F993" t="str">
            <v>PT</v>
          </cell>
          <cell r="G993" t="str">
            <v>PTNB303</v>
          </cell>
          <cell r="H993">
            <v>43652</v>
          </cell>
          <cell r="I993" t="str">
            <v>1101B</v>
          </cell>
          <cell r="J993" t="str">
            <v>Trần Tuấn Anh</v>
          </cell>
          <cell r="K993" t="str">
            <v>Thu tiền phí gửi xe+ thẻ từ +DC</v>
          </cell>
          <cell r="L993" t="str">
            <v>NB</v>
          </cell>
          <cell r="M993">
            <v>230000</v>
          </cell>
          <cell r="O993">
            <v>50000</v>
          </cell>
          <cell r="P993">
            <v>100000</v>
          </cell>
          <cell r="Q993">
            <v>80000</v>
          </cell>
          <cell r="R993" t="str">
            <v>XMA</v>
          </cell>
          <cell r="S993" t="str">
            <v>Xe máy</v>
          </cell>
          <cell r="T993">
            <v>1</v>
          </cell>
          <cell r="W993" t="str">
            <v>CT36</v>
          </cell>
          <cell r="X993">
            <v>7</v>
          </cell>
          <cell r="Y993" t="str">
            <v>Nội bộ</v>
          </cell>
        </row>
        <row r="994">
          <cell r="B994" t="str">
            <v/>
          </cell>
          <cell r="C994" t="str">
            <v/>
          </cell>
          <cell r="D994" t="str">
            <v/>
          </cell>
          <cell r="E994">
            <v>755</v>
          </cell>
          <cell r="F994" t="str">
            <v>PT</v>
          </cell>
          <cell r="G994" t="str">
            <v>PTNB304</v>
          </cell>
          <cell r="H994">
            <v>43654</v>
          </cell>
          <cell r="I994" t="str">
            <v>616B</v>
          </cell>
          <cell r="J994" t="str">
            <v>Lê Xuân Hải</v>
          </cell>
          <cell r="K994" t="str">
            <v>Thu tiền thẻ từ  TM (B-0153)</v>
          </cell>
          <cell r="L994" t="str">
            <v>NB</v>
          </cell>
          <cell r="M994">
            <v>50000</v>
          </cell>
          <cell r="O994">
            <v>50000</v>
          </cell>
          <cell r="R994" t="str">
            <v>XMA</v>
          </cell>
          <cell r="S994" t="str">
            <v>Xe máy</v>
          </cell>
          <cell r="T994">
            <v>1</v>
          </cell>
          <cell r="U994" t="str">
            <v>B-0153</v>
          </cell>
          <cell r="W994" t="str">
            <v>CT36</v>
          </cell>
          <cell r="X994">
            <v>7</v>
          </cell>
          <cell r="Y994" t="str">
            <v>Nội bộ</v>
          </cell>
        </row>
        <row r="995">
          <cell r="B995" t="str">
            <v/>
          </cell>
          <cell r="C995">
            <v>92</v>
          </cell>
          <cell r="D995" t="str">
            <v>DC</v>
          </cell>
          <cell r="E995">
            <v>756</v>
          </cell>
          <cell r="F995" t="str">
            <v>PT</v>
          </cell>
          <cell r="G995" t="str">
            <v>PTNB305</v>
          </cell>
          <cell r="H995">
            <v>43654</v>
          </cell>
          <cell r="I995" t="str">
            <v>2209B</v>
          </cell>
          <cell r="J995" t="str">
            <v>Nguyễn Huy Hoàng</v>
          </cell>
          <cell r="K995" t="str">
            <v>Thu tiền thẻ từ  TM (B-00154, B-0155, B-0156+B-0157, B-0158)+ĐC</v>
          </cell>
          <cell r="L995" t="str">
            <v>NB</v>
          </cell>
          <cell r="M995">
            <v>750000</v>
          </cell>
          <cell r="O995">
            <v>250000</v>
          </cell>
          <cell r="P995">
            <v>500000</v>
          </cell>
          <cell r="R995" t="str">
            <v>TMA</v>
          </cell>
          <cell r="S995" t="str">
            <v>Thang máy</v>
          </cell>
          <cell r="T995">
            <v>5</v>
          </cell>
          <cell r="U995" t="str">
            <v>B-00154, B-0155, B-0156+B-0157, B-0158</v>
          </cell>
          <cell r="W995" t="str">
            <v>CT36</v>
          </cell>
          <cell r="X995">
            <v>7</v>
          </cell>
          <cell r="Y995" t="str">
            <v>Nội bộ</v>
          </cell>
        </row>
        <row r="996">
          <cell r="B996" t="str">
            <v/>
          </cell>
          <cell r="C996" t="str">
            <v/>
          </cell>
          <cell r="D996" t="str">
            <v/>
          </cell>
          <cell r="E996">
            <v>719</v>
          </cell>
          <cell r="F996" t="str">
            <v>PT</v>
          </cell>
          <cell r="G996" t="str">
            <v>PTNB306</v>
          </cell>
          <cell r="H996">
            <v>43654</v>
          </cell>
          <cell r="I996" t="str">
            <v>1105B</v>
          </cell>
          <cell r="J996" t="str">
            <v>Nguyễn Minh Phương</v>
          </cell>
          <cell r="K996" t="str">
            <v>Thu tiền làm lại thẻ từ xe máy(B-0159-29B1-69186)</v>
          </cell>
          <cell r="L996" t="str">
            <v>NB</v>
          </cell>
          <cell r="M996">
            <v>100000</v>
          </cell>
          <cell r="O996">
            <v>100000</v>
          </cell>
          <cell r="R996" t="str">
            <v>XMA</v>
          </cell>
          <cell r="S996" t="str">
            <v>Xe máy</v>
          </cell>
          <cell r="T996">
            <v>1</v>
          </cell>
          <cell r="U996" t="str">
            <v>B-0159</v>
          </cell>
          <cell r="V996" t="str">
            <v>29B1-69186</v>
          </cell>
          <cell r="W996" t="str">
            <v>CT36</v>
          </cell>
          <cell r="X996">
            <v>7</v>
          </cell>
          <cell r="Y996" t="str">
            <v>Nội bộ</v>
          </cell>
        </row>
        <row r="997">
          <cell r="B997" t="str">
            <v/>
          </cell>
          <cell r="C997" t="str">
            <v/>
          </cell>
          <cell r="D997" t="str">
            <v/>
          </cell>
          <cell r="E997">
            <v>720</v>
          </cell>
          <cell r="F997" t="str">
            <v>PT</v>
          </cell>
          <cell r="G997" t="str">
            <v>PTNB307</v>
          </cell>
          <cell r="H997">
            <v>43654</v>
          </cell>
          <cell r="I997" t="str">
            <v>1706B</v>
          </cell>
          <cell r="J997" t="str">
            <v>Hoàng Thu Trang</v>
          </cell>
          <cell r="K997" t="str">
            <v>Thu tiền thẻ từ  TM (B-1260)</v>
          </cell>
          <cell r="L997" t="str">
            <v>NB</v>
          </cell>
          <cell r="M997">
            <v>50000</v>
          </cell>
          <cell r="O997">
            <v>50000</v>
          </cell>
          <cell r="R997" t="str">
            <v>TMA</v>
          </cell>
          <cell r="S997" t="str">
            <v>Thang máy</v>
          </cell>
          <cell r="T997">
            <v>1</v>
          </cell>
          <cell r="U997" t="str">
            <v>B-1260</v>
          </cell>
          <cell r="W997" t="str">
            <v>CT36</v>
          </cell>
          <cell r="X997">
            <v>7</v>
          </cell>
          <cell r="Y997" t="str">
            <v>Nội bộ</v>
          </cell>
        </row>
        <row r="998">
          <cell r="B998" t="str">
            <v/>
          </cell>
          <cell r="C998">
            <v>93</v>
          </cell>
          <cell r="D998" t="str">
            <v>DC</v>
          </cell>
          <cell r="E998">
            <v>721</v>
          </cell>
          <cell r="F998" t="str">
            <v>PT</v>
          </cell>
          <cell r="G998" t="str">
            <v>PTNB308</v>
          </cell>
          <cell r="H998">
            <v>43655</v>
          </cell>
          <cell r="I998" t="str">
            <v>604B</v>
          </cell>
          <cell r="J998" t="str">
            <v>Nguyễn Bá Tuấn Nghiã</v>
          </cell>
          <cell r="K998" t="str">
            <v>Thu tiền phí  thẻ từ +DC</v>
          </cell>
          <cell r="L998" t="str">
            <v>NB</v>
          </cell>
          <cell r="M998">
            <v>150000</v>
          </cell>
          <cell r="O998">
            <v>50000</v>
          </cell>
          <cell r="P998">
            <v>100000</v>
          </cell>
          <cell r="R998" t="str">
            <v>XMA</v>
          </cell>
          <cell r="S998" t="str">
            <v>Xe máy</v>
          </cell>
          <cell r="W998" t="str">
            <v>CT36</v>
          </cell>
          <cell r="X998">
            <v>7</v>
          </cell>
          <cell r="Y998" t="str">
            <v>Nội bộ</v>
          </cell>
        </row>
        <row r="999">
          <cell r="B999" t="str">
            <v/>
          </cell>
          <cell r="C999">
            <v>94</v>
          </cell>
          <cell r="D999" t="str">
            <v>DC</v>
          </cell>
          <cell r="E999">
            <v>722</v>
          </cell>
          <cell r="F999" t="str">
            <v>PT</v>
          </cell>
          <cell r="G999" t="str">
            <v>PTNB309</v>
          </cell>
          <cell r="H999">
            <v>43655</v>
          </cell>
          <cell r="I999" t="str">
            <v>2315B</v>
          </cell>
          <cell r="J999" t="str">
            <v>Hoàng Đức Tuệ</v>
          </cell>
          <cell r="K999" t="str">
            <v>Thu tiền phí gửi xe+ thẻ từ +DC</v>
          </cell>
          <cell r="L999" t="str">
            <v>NB</v>
          </cell>
          <cell r="M999">
            <v>230000</v>
          </cell>
          <cell r="O999">
            <v>50000</v>
          </cell>
          <cell r="P999">
            <v>100000</v>
          </cell>
          <cell r="Q999">
            <v>80000</v>
          </cell>
          <cell r="R999" t="str">
            <v>XMA</v>
          </cell>
          <cell r="S999" t="str">
            <v>Xe máy</v>
          </cell>
          <cell r="W999" t="str">
            <v>CT36</v>
          </cell>
          <cell r="X999">
            <v>7</v>
          </cell>
          <cell r="Y999" t="str">
            <v>Nội bộ</v>
          </cell>
        </row>
        <row r="1000">
          <cell r="B1000" t="str">
            <v/>
          </cell>
          <cell r="C1000" t="str">
            <v/>
          </cell>
          <cell r="D1000" t="str">
            <v/>
          </cell>
          <cell r="E1000">
            <v>723</v>
          </cell>
          <cell r="F1000" t="str">
            <v>PT</v>
          </cell>
          <cell r="G1000" t="str">
            <v>PTNB310</v>
          </cell>
          <cell r="H1000">
            <v>43655</v>
          </cell>
          <cell r="I1000" t="str">
            <v>1209B</v>
          </cell>
          <cell r="J1000" t="str">
            <v>Nguyễn Thị Huyền</v>
          </cell>
          <cell r="K1000" t="str">
            <v>Thu tiền làm lại thẻ từ xe máy(B-0161-29D2-05669)</v>
          </cell>
          <cell r="L1000" t="str">
            <v>NB</v>
          </cell>
          <cell r="M1000">
            <v>100000</v>
          </cell>
          <cell r="O1000">
            <v>100000</v>
          </cell>
          <cell r="R1000" t="str">
            <v>XMA</v>
          </cell>
          <cell r="S1000" t="str">
            <v>Xe máy</v>
          </cell>
          <cell r="T1000">
            <v>1</v>
          </cell>
          <cell r="U1000" t="str">
            <v>B-0161</v>
          </cell>
          <cell r="W1000" t="str">
            <v>CT36</v>
          </cell>
          <cell r="X1000">
            <v>7</v>
          </cell>
          <cell r="Y1000" t="str">
            <v>Nội bộ</v>
          </cell>
        </row>
        <row r="1001">
          <cell r="B1001" t="str">
            <v/>
          </cell>
          <cell r="C1001" t="str">
            <v/>
          </cell>
          <cell r="D1001" t="str">
            <v/>
          </cell>
          <cell r="E1001">
            <v>724</v>
          </cell>
          <cell r="F1001" t="str">
            <v>PT</v>
          </cell>
          <cell r="G1001" t="str">
            <v>PTNB311</v>
          </cell>
          <cell r="H1001">
            <v>43655</v>
          </cell>
          <cell r="I1001" t="str">
            <v>1012B</v>
          </cell>
          <cell r="J1001" t="str">
            <v>Nguyễn Thị  Bích Châu</v>
          </cell>
          <cell r="K1001" t="str">
            <v xml:space="preserve">Thu tiền thẻ từ  TM </v>
          </cell>
          <cell r="L1001" t="str">
            <v>NB</v>
          </cell>
          <cell r="M1001">
            <v>50000</v>
          </cell>
          <cell r="O1001">
            <v>50000</v>
          </cell>
          <cell r="R1001" t="str">
            <v>TMA</v>
          </cell>
          <cell r="S1001" t="str">
            <v>Thang máy</v>
          </cell>
          <cell r="T1001">
            <v>1</v>
          </cell>
          <cell r="U1001" t="str">
            <v>B-0163</v>
          </cell>
          <cell r="W1001" t="str">
            <v>CT36</v>
          </cell>
          <cell r="X1001">
            <v>7</v>
          </cell>
          <cell r="Y1001" t="str">
            <v>Nội bộ</v>
          </cell>
        </row>
        <row r="1002">
          <cell r="B1002" t="str">
            <v/>
          </cell>
          <cell r="C1002" t="str">
            <v/>
          </cell>
          <cell r="D1002" t="str">
            <v/>
          </cell>
          <cell r="E1002">
            <v>725</v>
          </cell>
          <cell r="F1002" t="str">
            <v>PT</v>
          </cell>
          <cell r="G1002" t="str">
            <v>PTNB312</v>
          </cell>
          <cell r="H1002">
            <v>43656</v>
          </cell>
          <cell r="I1002" t="str">
            <v>802B</v>
          </cell>
          <cell r="J1002" t="str">
            <v>Trần Duy Sơn</v>
          </cell>
          <cell r="K1002" t="str">
            <v>Thu tiền phí gửi xe+ thẻ từ (B-0164, 18B1-56080)</v>
          </cell>
          <cell r="L1002" t="str">
            <v>NB</v>
          </cell>
          <cell r="M1002">
            <v>130000</v>
          </cell>
          <cell r="O1002">
            <v>50000</v>
          </cell>
          <cell r="Q1002">
            <v>80000</v>
          </cell>
          <cell r="R1002" t="str">
            <v>XMA</v>
          </cell>
          <cell r="S1002" t="str">
            <v>Xe máy</v>
          </cell>
          <cell r="T1002">
            <v>1</v>
          </cell>
          <cell r="U1002" t="str">
            <v>B-0164</v>
          </cell>
          <cell r="V1002" t="str">
            <v>18B1-56080</v>
          </cell>
          <cell r="W1002" t="str">
            <v>CT36</v>
          </cell>
          <cell r="X1002">
            <v>7</v>
          </cell>
          <cell r="Y1002" t="str">
            <v>Nội bộ</v>
          </cell>
        </row>
        <row r="1003">
          <cell r="B1003" t="str">
            <v/>
          </cell>
          <cell r="C1003" t="str">
            <v/>
          </cell>
          <cell r="D1003" t="str">
            <v/>
          </cell>
          <cell r="E1003">
            <v>726</v>
          </cell>
          <cell r="F1003" t="str">
            <v>PT</v>
          </cell>
          <cell r="G1003" t="str">
            <v>PTNB313</v>
          </cell>
          <cell r="H1003">
            <v>43656</v>
          </cell>
          <cell r="I1003" t="str">
            <v>12A04B</v>
          </cell>
          <cell r="J1003" t="str">
            <v>C Liên</v>
          </cell>
          <cell r="K1003" t="str">
            <v xml:space="preserve">Thu tiền thẻ từ  TM </v>
          </cell>
          <cell r="L1003" t="str">
            <v>NB</v>
          </cell>
          <cell r="M1003">
            <v>100000</v>
          </cell>
          <cell r="O1003">
            <v>100000</v>
          </cell>
          <cell r="R1003" t="str">
            <v>TMA</v>
          </cell>
          <cell r="S1003" t="str">
            <v>Thang máy</v>
          </cell>
          <cell r="T1003">
            <v>2</v>
          </cell>
          <cell r="U1003" t="str">
            <v>B-0165, B-0166</v>
          </cell>
          <cell r="W1003" t="str">
            <v>CT36</v>
          </cell>
          <cell r="X1003">
            <v>7</v>
          </cell>
          <cell r="Y1003" t="str">
            <v>Nội bộ</v>
          </cell>
        </row>
        <row r="1004">
          <cell r="B1004" t="str">
            <v/>
          </cell>
          <cell r="C1004" t="str">
            <v/>
          </cell>
          <cell r="D1004" t="str">
            <v/>
          </cell>
          <cell r="E1004">
            <v>727</v>
          </cell>
          <cell r="F1004" t="str">
            <v>PT</v>
          </cell>
          <cell r="G1004" t="str">
            <v>PTNB314</v>
          </cell>
          <cell r="H1004">
            <v>43656</v>
          </cell>
          <cell r="I1004" t="str">
            <v>12A02B</v>
          </cell>
          <cell r="J1004" t="str">
            <v>Vũ Lộc Trường</v>
          </cell>
          <cell r="K1004" t="str">
            <v xml:space="preserve">Thu tiền phí gửi xe+ thẻ từ </v>
          </cell>
          <cell r="L1004" t="str">
            <v>NB</v>
          </cell>
          <cell r="M1004">
            <v>130000</v>
          </cell>
          <cell r="O1004">
            <v>50000</v>
          </cell>
          <cell r="Q1004">
            <v>80000</v>
          </cell>
          <cell r="R1004" t="str">
            <v>XMA</v>
          </cell>
          <cell r="S1004" t="str">
            <v>Xe máy</v>
          </cell>
          <cell r="T1004">
            <v>1</v>
          </cell>
          <cell r="W1004" t="str">
            <v>CT36</v>
          </cell>
          <cell r="X1004">
            <v>7</v>
          </cell>
          <cell r="Y1004" t="str">
            <v>Nội bộ</v>
          </cell>
        </row>
        <row r="1005">
          <cell r="B1005">
            <v>637</v>
          </cell>
          <cell r="C1005" t="str">
            <v/>
          </cell>
          <cell r="D1005" t="str">
            <v/>
          </cell>
          <cell r="E1005">
            <v>728</v>
          </cell>
          <cell r="F1005" t="str">
            <v>PT</v>
          </cell>
          <cell r="G1005" t="str">
            <v>PT302</v>
          </cell>
          <cell r="H1005">
            <v>43661</v>
          </cell>
          <cell r="I1005" t="str">
            <v>BQL36</v>
          </cell>
          <cell r="J1005" t="str">
            <v>Nhâm Gia Quang</v>
          </cell>
          <cell r="K1005" t="str">
            <v>Nộp tiền phí DV T6/2019 CT36B</v>
          </cell>
          <cell r="L1005" t="str">
            <v>TM</v>
          </cell>
          <cell r="M1005">
            <v>46000000</v>
          </cell>
          <cell r="N1005">
            <v>46000000</v>
          </cell>
          <cell r="S1005" t="str">
            <v/>
          </cell>
          <cell r="W1005" t="str">
            <v>CT36</v>
          </cell>
          <cell r="X1005">
            <v>7</v>
          </cell>
          <cell r="Y1005" t="str">
            <v>Tiền mặt</v>
          </cell>
        </row>
        <row r="1006">
          <cell r="B1006">
            <v>638</v>
          </cell>
          <cell r="C1006" t="str">
            <v/>
          </cell>
          <cell r="D1006" t="str">
            <v/>
          </cell>
          <cell r="E1006">
            <v>729</v>
          </cell>
          <cell r="F1006" t="str">
            <v>PT</v>
          </cell>
          <cell r="G1006" t="str">
            <v>PT303</v>
          </cell>
          <cell r="H1006">
            <v>43661</v>
          </cell>
          <cell r="I1006" t="str">
            <v>Artemis</v>
          </cell>
          <cell r="J1006" t="str">
            <v>Nhâm Gia Quang</v>
          </cell>
          <cell r="K1006" t="str">
            <v>Nộp tiền phí DV T7/2019 Artemis</v>
          </cell>
          <cell r="L1006" t="str">
            <v>TM</v>
          </cell>
          <cell r="M1006">
            <v>15440000</v>
          </cell>
          <cell r="N1006">
            <v>15440000</v>
          </cell>
          <cell r="S1006" t="str">
            <v/>
          </cell>
          <cell r="W1006" t="str">
            <v>Artemis</v>
          </cell>
          <cell r="X1006">
            <v>7</v>
          </cell>
          <cell r="Y1006" t="str">
            <v>Tiền mặt</v>
          </cell>
        </row>
        <row r="1007">
          <cell r="B1007">
            <v>639</v>
          </cell>
          <cell r="C1007" t="str">
            <v/>
          </cell>
          <cell r="D1007" t="str">
            <v/>
          </cell>
          <cell r="E1007">
            <v>730</v>
          </cell>
          <cell r="F1007" t="str">
            <v>PT</v>
          </cell>
          <cell r="G1007" t="str">
            <v>PT304</v>
          </cell>
          <cell r="H1007">
            <v>43661</v>
          </cell>
          <cell r="I1007" t="str">
            <v>Artemis</v>
          </cell>
          <cell r="J1007" t="str">
            <v>Nhâm Gia Quang</v>
          </cell>
          <cell r="K1007" t="str">
            <v>Nộp tiền thẻ từ căn 1413,2104,1113,1707 tòa Artemis</v>
          </cell>
          <cell r="L1007" t="str">
            <v>TM</v>
          </cell>
          <cell r="M1007">
            <v>400000</v>
          </cell>
          <cell r="N1007">
            <v>400000</v>
          </cell>
          <cell r="S1007" t="str">
            <v/>
          </cell>
          <cell r="W1007" t="str">
            <v>Artemis</v>
          </cell>
          <cell r="X1007">
            <v>7</v>
          </cell>
          <cell r="Y1007" t="str">
            <v>Tiền mặt</v>
          </cell>
        </row>
        <row r="1008">
          <cell r="B1008">
            <v>640</v>
          </cell>
          <cell r="C1008" t="str">
            <v/>
          </cell>
          <cell r="D1008" t="str">
            <v/>
          </cell>
          <cell r="E1008">
            <v>731</v>
          </cell>
          <cell r="F1008" t="str">
            <v>PC</v>
          </cell>
          <cell r="G1008" t="str">
            <v>PC332</v>
          </cell>
          <cell r="H1008">
            <v>43661</v>
          </cell>
          <cell r="I1008" t="str">
            <v>Artemis</v>
          </cell>
          <cell r="J1008" t="str">
            <v>Nhâm Gia Quang</v>
          </cell>
          <cell r="K1008" t="str">
            <v>TT tiền mua ghế lễ tân tòa Artemis</v>
          </cell>
          <cell r="L1008" t="str">
            <v>TM</v>
          </cell>
          <cell r="M1008">
            <v>840000</v>
          </cell>
          <cell r="N1008">
            <v>840000</v>
          </cell>
          <cell r="S1008" t="str">
            <v/>
          </cell>
          <cell r="W1008" t="str">
            <v>Artemis</v>
          </cell>
          <cell r="X1008">
            <v>7</v>
          </cell>
          <cell r="Y1008" t="str">
            <v>Tiền mặt</v>
          </cell>
        </row>
        <row r="1009">
          <cell r="B1009">
            <v>641</v>
          </cell>
          <cell r="C1009" t="str">
            <v/>
          </cell>
          <cell r="D1009" t="str">
            <v/>
          </cell>
          <cell r="E1009">
            <v>732</v>
          </cell>
          <cell r="F1009" t="str">
            <v>PC</v>
          </cell>
          <cell r="G1009" t="str">
            <v>PC333</v>
          </cell>
          <cell r="H1009">
            <v>43661</v>
          </cell>
          <cell r="I1009" t="str">
            <v>BQL36</v>
          </cell>
          <cell r="J1009" t="str">
            <v>Nhâm Gia Quang</v>
          </cell>
          <cell r="K1009" t="str">
            <v xml:space="preserve">TT Tiền Tour Thái </v>
          </cell>
          <cell r="L1009" t="str">
            <v>TM</v>
          </cell>
          <cell r="M1009">
            <v>40777000</v>
          </cell>
          <cell r="N1009">
            <v>40777000</v>
          </cell>
          <cell r="S1009" t="str">
            <v/>
          </cell>
          <cell r="W1009" t="str">
            <v>CTY</v>
          </cell>
          <cell r="X1009">
            <v>7</v>
          </cell>
          <cell r="Y1009" t="str">
            <v>Tiền mặt</v>
          </cell>
        </row>
        <row r="1010">
          <cell r="B1010">
            <v>642</v>
          </cell>
          <cell r="C1010" t="str">
            <v/>
          </cell>
          <cell r="D1010" t="str">
            <v/>
          </cell>
          <cell r="E1010">
            <v>733</v>
          </cell>
          <cell r="F1010" t="str">
            <v>PC</v>
          </cell>
          <cell r="G1010" t="str">
            <v>PC334</v>
          </cell>
          <cell r="H1010">
            <v>43661</v>
          </cell>
          <cell r="I1010" t="str">
            <v>BQL36</v>
          </cell>
          <cell r="J1010" t="str">
            <v>Nhâm Gia Quang</v>
          </cell>
          <cell r="K1010" t="str">
            <v>TT tiền chăm sóc cây T3, T4,T5, T6/2019 Tòa CT36A+B</v>
          </cell>
          <cell r="L1010" t="str">
            <v>TM</v>
          </cell>
          <cell r="M1010">
            <v>6600000</v>
          </cell>
          <cell r="N1010">
            <v>6600000</v>
          </cell>
          <cell r="S1010" t="str">
            <v/>
          </cell>
          <cell r="W1010" t="str">
            <v>CT36</v>
          </cell>
          <cell r="X1010">
            <v>7</v>
          </cell>
          <cell r="Y1010" t="str">
            <v>Tiền mặt</v>
          </cell>
        </row>
        <row r="1011">
          <cell r="B1011">
            <v>643</v>
          </cell>
          <cell r="C1011" t="str">
            <v/>
          </cell>
          <cell r="D1011" t="str">
            <v/>
          </cell>
          <cell r="E1011">
            <v>734</v>
          </cell>
          <cell r="F1011" t="str">
            <v>PC</v>
          </cell>
          <cell r="G1011" t="str">
            <v>PC335</v>
          </cell>
          <cell r="H1011">
            <v>43661</v>
          </cell>
          <cell r="I1011" t="str">
            <v>BQL36</v>
          </cell>
          <cell r="J1011" t="str">
            <v>Nhâm Gia Quang</v>
          </cell>
          <cell r="K1011" t="str">
            <v>TT tiền Vệ sinh buổi tối T5/2019 và 10 ngày của T6/2019</v>
          </cell>
          <cell r="L1011" t="str">
            <v>TM</v>
          </cell>
          <cell r="M1011">
            <v>1650000</v>
          </cell>
          <cell r="N1011">
            <v>1650000</v>
          </cell>
          <cell r="S1011" t="str">
            <v/>
          </cell>
          <cell r="W1011" t="str">
            <v>CT36</v>
          </cell>
          <cell r="X1011">
            <v>7</v>
          </cell>
          <cell r="Y1011" t="str">
            <v>Tiền mặt</v>
          </cell>
        </row>
        <row r="1012">
          <cell r="B1012">
            <v>644</v>
          </cell>
          <cell r="C1012" t="str">
            <v/>
          </cell>
          <cell r="D1012" t="str">
            <v/>
          </cell>
          <cell r="E1012">
            <v>735</v>
          </cell>
          <cell r="F1012" t="str">
            <v>PT</v>
          </cell>
          <cell r="G1012" t="str">
            <v>PT305</v>
          </cell>
          <cell r="H1012">
            <v>43662</v>
          </cell>
          <cell r="I1012" t="str">
            <v>Artemis</v>
          </cell>
          <cell r="J1012" t="str">
            <v>Nhâm Gia Quang</v>
          </cell>
          <cell r="K1012" t="str">
            <v>Nộp tiền phí DV T7/2019 Artemis</v>
          </cell>
          <cell r="L1012" t="str">
            <v>TM</v>
          </cell>
          <cell r="M1012">
            <v>19500000</v>
          </cell>
          <cell r="N1012">
            <v>19500000</v>
          </cell>
          <cell r="S1012" t="str">
            <v/>
          </cell>
          <cell r="W1012" t="str">
            <v>Artemis</v>
          </cell>
          <cell r="X1012">
            <v>7</v>
          </cell>
          <cell r="Y1012" t="str">
            <v>Tiền mặt</v>
          </cell>
        </row>
        <row r="1013">
          <cell r="B1013">
            <v>645</v>
          </cell>
          <cell r="C1013" t="str">
            <v/>
          </cell>
          <cell r="D1013" t="str">
            <v/>
          </cell>
          <cell r="E1013">
            <v>736</v>
          </cell>
          <cell r="F1013" t="str">
            <v>PC</v>
          </cell>
          <cell r="G1013" t="str">
            <v>PC336</v>
          </cell>
          <cell r="H1013">
            <v>43663</v>
          </cell>
          <cell r="I1013" t="str">
            <v>BQL36</v>
          </cell>
          <cell r="J1013" t="str">
            <v>Nhâm Gia Quang</v>
          </cell>
          <cell r="K1013" t="str">
            <v>Chi tiền ngoại giao dự án Tòa Landmax _Xuân Đỉnh</v>
          </cell>
          <cell r="L1013" t="str">
            <v>TM</v>
          </cell>
          <cell r="M1013">
            <v>20000000</v>
          </cell>
          <cell r="N1013">
            <v>20000000</v>
          </cell>
          <cell r="S1013" t="str">
            <v/>
          </cell>
          <cell r="W1013" t="str">
            <v>CTY</v>
          </cell>
          <cell r="X1013">
            <v>7</v>
          </cell>
          <cell r="Y1013" t="str">
            <v>Tiền mặt</v>
          </cell>
        </row>
        <row r="1014">
          <cell r="B1014">
            <v>646</v>
          </cell>
          <cell r="C1014" t="str">
            <v/>
          </cell>
          <cell r="D1014" t="str">
            <v/>
          </cell>
          <cell r="E1014">
            <v>737</v>
          </cell>
          <cell r="F1014" t="str">
            <v>PC</v>
          </cell>
          <cell r="G1014" t="str">
            <v>PC337</v>
          </cell>
          <cell r="H1014">
            <v>43663</v>
          </cell>
          <cell r="I1014" t="str">
            <v>BQL36</v>
          </cell>
          <cell r="J1014" t="str">
            <v>Nguyễn Thị Tuyết Nhung</v>
          </cell>
          <cell r="K1014" t="str">
            <v xml:space="preserve">TT tiền điện thoại, tiền điện, tiền ngoại giao </v>
          </cell>
          <cell r="L1014" t="str">
            <v>TM</v>
          </cell>
          <cell r="M1014">
            <v>7400000</v>
          </cell>
          <cell r="N1014">
            <v>7400000</v>
          </cell>
          <cell r="S1014" t="str">
            <v/>
          </cell>
          <cell r="W1014" t="str">
            <v>CTY</v>
          </cell>
          <cell r="X1014">
            <v>7</v>
          </cell>
          <cell r="Y1014" t="str">
            <v>Tiền mặt</v>
          </cell>
        </row>
        <row r="1015">
          <cell r="B1015">
            <v>647</v>
          </cell>
          <cell r="C1015" t="str">
            <v/>
          </cell>
          <cell r="D1015" t="str">
            <v/>
          </cell>
          <cell r="E1015">
            <v>738</v>
          </cell>
          <cell r="F1015" t="str">
            <v>PC</v>
          </cell>
          <cell r="G1015" t="str">
            <v>PC338</v>
          </cell>
          <cell r="H1015">
            <v>43663</v>
          </cell>
          <cell r="I1015" t="str">
            <v>Công ty Vạn Phúc</v>
          </cell>
          <cell r="J1015" t="str">
            <v>Hà Nguyên Khánh</v>
          </cell>
          <cell r="K1015" t="str">
            <v>TT tiền mua màn hinh  máy tính, máy in canon 2900</v>
          </cell>
          <cell r="L1015" t="str">
            <v>TM</v>
          </cell>
          <cell r="M1015">
            <v>3000000</v>
          </cell>
          <cell r="N1015">
            <v>3000000</v>
          </cell>
          <cell r="S1015" t="str">
            <v/>
          </cell>
          <cell r="W1015" t="str">
            <v>CTY</v>
          </cell>
          <cell r="X1015">
            <v>7</v>
          </cell>
          <cell r="Y1015" t="str">
            <v>Tiền mặt</v>
          </cell>
        </row>
        <row r="1016">
          <cell r="B1016">
            <v>648</v>
          </cell>
          <cell r="C1016" t="str">
            <v/>
          </cell>
          <cell r="D1016" t="str">
            <v/>
          </cell>
          <cell r="E1016">
            <v>739</v>
          </cell>
          <cell r="F1016" t="str">
            <v>PC</v>
          </cell>
          <cell r="G1016" t="str">
            <v>PC339</v>
          </cell>
          <cell r="H1016">
            <v>43663</v>
          </cell>
          <cell r="I1016" t="str">
            <v>BQL36</v>
          </cell>
          <cell r="J1016" t="str">
            <v>Nhâm Gia Quang</v>
          </cell>
          <cell r="K1016" t="str">
            <v>Nộp tiền vào TK BIDV</v>
          </cell>
          <cell r="L1016" t="str">
            <v>TM</v>
          </cell>
          <cell r="M1016">
            <v>50000000</v>
          </cell>
          <cell r="N1016">
            <v>50000000</v>
          </cell>
          <cell r="S1016" t="str">
            <v/>
          </cell>
          <cell r="W1016" t="str">
            <v>CTY</v>
          </cell>
          <cell r="X1016">
            <v>7</v>
          </cell>
          <cell r="Y1016" t="str">
            <v>Tiền mặt</v>
          </cell>
        </row>
        <row r="1017">
          <cell r="B1017">
            <v>649</v>
          </cell>
          <cell r="C1017" t="str">
            <v/>
          </cell>
          <cell r="D1017" t="str">
            <v/>
          </cell>
          <cell r="E1017">
            <v>740</v>
          </cell>
          <cell r="F1017" t="str">
            <v>PT</v>
          </cell>
          <cell r="G1017" t="str">
            <v>PT306</v>
          </cell>
          <cell r="H1017">
            <v>43664</v>
          </cell>
          <cell r="I1017" t="str">
            <v>BQL36</v>
          </cell>
          <cell r="J1017" t="str">
            <v>Nhâm Gia Quang</v>
          </cell>
          <cell r="K1017" t="str">
            <v>Nộp tiền phí DV T6/2019 CT36B</v>
          </cell>
          <cell r="L1017" t="str">
            <v>TM</v>
          </cell>
          <cell r="M1017">
            <v>14000000</v>
          </cell>
          <cell r="N1017">
            <v>14000000</v>
          </cell>
          <cell r="S1017" t="str">
            <v/>
          </cell>
          <cell r="W1017" t="str">
            <v>CT36</v>
          </cell>
          <cell r="X1017">
            <v>7</v>
          </cell>
          <cell r="Y1017" t="str">
            <v>Tiền mặt</v>
          </cell>
        </row>
        <row r="1018">
          <cell r="B1018">
            <v>650</v>
          </cell>
          <cell r="C1018" t="str">
            <v/>
          </cell>
          <cell r="D1018" t="str">
            <v/>
          </cell>
          <cell r="E1018">
            <v>741</v>
          </cell>
          <cell r="F1018" t="str">
            <v>PT</v>
          </cell>
          <cell r="G1018" t="str">
            <v>PT307</v>
          </cell>
          <cell r="H1018">
            <v>43664</v>
          </cell>
          <cell r="I1018" t="str">
            <v>Artemis</v>
          </cell>
          <cell r="J1018" t="str">
            <v>Nhâm Gia Quang</v>
          </cell>
          <cell r="K1018" t="str">
            <v>Nộp tiền phí DV T7/2019 Artemis</v>
          </cell>
          <cell r="L1018" t="str">
            <v>TM</v>
          </cell>
          <cell r="M1018">
            <v>54840000</v>
          </cell>
          <cell r="N1018">
            <v>54840000</v>
          </cell>
          <cell r="S1018" t="str">
            <v/>
          </cell>
          <cell r="W1018" t="str">
            <v>Artemis</v>
          </cell>
          <cell r="X1018">
            <v>7</v>
          </cell>
          <cell r="Y1018" t="str">
            <v>Tiền mặt</v>
          </cell>
        </row>
        <row r="1019">
          <cell r="B1019">
            <v>651</v>
          </cell>
          <cell r="C1019" t="str">
            <v/>
          </cell>
          <cell r="D1019" t="str">
            <v/>
          </cell>
          <cell r="E1019">
            <v>742</v>
          </cell>
          <cell r="F1019" t="str">
            <v>PC</v>
          </cell>
          <cell r="G1019" t="str">
            <v>PC340</v>
          </cell>
          <cell r="H1019">
            <v>43664</v>
          </cell>
          <cell r="I1019" t="str">
            <v>Smile building</v>
          </cell>
          <cell r="J1019" t="str">
            <v>Nhâm Gia Quang</v>
          </cell>
          <cell r="K1019" t="str">
            <v>TT tiền mua ghế lễ tân tòa smile</v>
          </cell>
          <cell r="L1019" t="str">
            <v>TM</v>
          </cell>
          <cell r="M1019">
            <v>840000</v>
          </cell>
          <cell r="N1019">
            <v>840000</v>
          </cell>
          <cell r="S1019" t="str">
            <v/>
          </cell>
          <cell r="W1019" t="str">
            <v>smile</v>
          </cell>
          <cell r="X1019">
            <v>7</v>
          </cell>
          <cell r="Y1019" t="str">
            <v>Tiền mặt</v>
          </cell>
        </row>
        <row r="1020">
          <cell r="B1020">
            <v>652</v>
          </cell>
          <cell r="C1020" t="str">
            <v/>
          </cell>
          <cell r="D1020" t="str">
            <v/>
          </cell>
          <cell r="E1020">
            <v>743</v>
          </cell>
          <cell r="F1020" t="str">
            <v>PC</v>
          </cell>
          <cell r="G1020" t="str">
            <v>PC341</v>
          </cell>
          <cell r="H1020">
            <v>43664</v>
          </cell>
          <cell r="I1020" t="str">
            <v>BQTCT36B</v>
          </cell>
          <cell r="J1020" t="str">
            <v>Vũ Thị Xuân</v>
          </cell>
          <cell r="K1020" t="str">
            <v>Chi tiền ăn bảo vệ  T06/2019</v>
          </cell>
          <cell r="L1020" t="str">
            <v>TM</v>
          </cell>
          <cell r="M1020">
            <v>2896000</v>
          </cell>
          <cell r="N1020">
            <v>2896000</v>
          </cell>
          <cell r="S1020" t="str">
            <v/>
          </cell>
          <cell r="W1020" t="str">
            <v>CT36</v>
          </cell>
          <cell r="X1020">
            <v>7</v>
          </cell>
          <cell r="Y1020" t="str">
            <v>Tiền mặt</v>
          </cell>
        </row>
        <row r="1021">
          <cell r="B1021">
            <v>653</v>
          </cell>
          <cell r="C1021" t="str">
            <v/>
          </cell>
          <cell r="D1021" t="str">
            <v/>
          </cell>
          <cell r="E1021">
            <v>744</v>
          </cell>
          <cell r="F1021" t="str">
            <v>PT</v>
          </cell>
          <cell r="G1021" t="str">
            <v>PT308</v>
          </cell>
          <cell r="H1021">
            <v>43664</v>
          </cell>
          <cell r="I1021" t="str">
            <v>Artemis</v>
          </cell>
          <cell r="J1021" t="str">
            <v>Nhâm Gia Quang</v>
          </cell>
          <cell r="K1021" t="str">
            <v>Nộp tiền phí DV T7/2019 Artemis</v>
          </cell>
          <cell r="L1021" t="str">
            <v>TM</v>
          </cell>
          <cell r="M1021">
            <v>40000000</v>
          </cell>
          <cell r="N1021">
            <v>40000000</v>
          </cell>
          <cell r="S1021" t="str">
            <v/>
          </cell>
          <cell r="W1021" t="str">
            <v>Artemis</v>
          </cell>
          <cell r="X1021">
            <v>7</v>
          </cell>
          <cell r="Y1021" t="str">
            <v>Tiền mặt</v>
          </cell>
        </row>
        <row r="1022">
          <cell r="B1022" t="str">
            <v/>
          </cell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  <cell r="G1022" t="str">
            <v>PC342</v>
          </cell>
          <cell r="H1022">
            <v>43665</v>
          </cell>
          <cell r="I1022" t="str">
            <v>BQL36</v>
          </cell>
          <cell r="J1022" t="str">
            <v>Nhâm Gia Quang</v>
          </cell>
          <cell r="K1022" t="str">
            <v>Nộp tiền vào tài khoản BIDV</v>
          </cell>
          <cell r="L1022" t="str">
            <v>TM</v>
          </cell>
          <cell r="M1022">
            <v>0</v>
          </cell>
          <cell r="N1022">
            <v>90000000</v>
          </cell>
          <cell r="S1022" t="str">
            <v/>
          </cell>
          <cell r="W1022" t="str">
            <v>CTY</v>
          </cell>
          <cell r="X1022" t="str">
            <v/>
          </cell>
          <cell r="Y1022" t="str">
            <v/>
          </cell>
        </row>
        <row r="1023">
          <cell r="B1023" t="str">
            <v/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  <cell r="G1023" t="str">
            <v>PC343</v>
          </cell>
          <cell r="H1023">
            <v>43665</v>
          </cell>
          <cell r="I1023" t="str">
            <v>BQL36</v>
          </cell>
          <cell r="J1023" t="str">
            <v>Nhâm Gia Quang</v>
          </cell>
          <cell r="K1023" t="str">
            <v>TT tiền nước uống, tiền chuyển phát nhanh</v>
          </cell>
          <cell r="L1023" t="str">
            <v>TM</v>
          </cell>
          <cell r="M1023">
            <v>0</v>
          </cell>
          <cell r="N1023">
            <v>695000</v>
          </cell>
          <cell r="S1023" t="str">
            <v/>
          </cell>
          <cell r="W1023" t="str">
            <v>CTY</v>
          </cell>
          <cell r="X1023" t="str">
            <v/>
          </cell>
          <cell r="Y1023" t="str">
            <v/>
          </cell>
        </row>
        <row r="1024">
          <cell r="B1024" t="str">
            <v/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  <cell r="G1024" t="str">
            <v>PC344</v>
          </cell>
          <cell r="H1024">
            <v>43665</v>
          </cell>
          <cell r="I1024" t="str">
            <v>BQL36</v>
          </cell>
          <cell r="J1024" t="str">
            <v>Nhâm Gia Quang</v>
          </cell>
          <cell r="K1024" t="str">
            <v>TT tiền sửa điều hòa phòng BV CT36B</v>
          </cell>
          <cell r="L1024" t="str">
            <v>TM</v>
          </cell>
          <cell r="M1024">
            <v>0</v>
          </cell>
          <cell r="N1024">
            <v>500000</v>
          </cell>
          <cell r="S1024" t="str">
            <v/>
          </cell>
          <cell r="W1024" t="str">
            <v>CTY</v>
          </cell>
          <cell r="X1024" t="str">
            <v/>
          </cell>
          <cell r="Y1024" t="str">
            <v/>
          </cell>
        </row>
        <row r="1025">
          <cell r="B1025" t="str">
            <v/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  <cell r="G1025" t="str">
            <v>PC345</v>
          </cell>
          <cell r="H1025">
            <v>43665</v>
          </cell>
          <cell r="I1025" t="str">
            <v>BQL36</v>
          </cell>
          <cell r="J1025" t="str">
            <v>Nghiêm Đình Hồng</v>
          </cell>
          <cell r="K1025" t="str">
            <v>TT tiền làm chìa khóa phòng SHCĐ CT36B</v>
          </cell>
          <cell r="L1025" t="str">
            <v>TM</v>
          </cell>
          <cell r="M1025">
            <v>0</v>
          </cell>
          <cell r="N1025">
            <v>190000</v>
          </cell>
          <cell r="S1025" t="str">
            <v/>
          </cell>
          <cell r="W1025" t="str">
            <v>CT36</v>
          </cell>
          <cell r="X1025" t="str">
            <v/>
          </cell>
          <cell r="Y1025" t="str">
            <v/>
          </cell>
        </row>
        <row r="1026">
          <cell r="B1026" t="str">
            <v/>
          </cell>
          <cell r="C1026" t="str">
            <v/>
          </cell>
          <cell r="D1026" t="str">
            <v/>
          </cell>
          <cell r="E1026" t="str">
            <v/>
          </cell>
          <cell r="F1026" t="str">
            <v/>
          </cell>
          <cell r="G1026" t="str">
            <v>PT309</v>
          </cell>
          <cell r="H1026">
            <v>43669</v>
          </cell>
          <cell r="I1026" t="str">
            <v>Artemis</v>
          </cell>
          <cell r="J1026" t="str">
            <v>Đỗ Thị Sim</v>
          </cell>
          <cell r="K1026" t="str">
            <v>Nộp tiền đặt cọc và thi công căn hộ, phí DV T6+T7 năm 2019 tòa Smile</v>
          </cell>
          <cell r="L1026" t="str">
            <v>TM</v>
          </cell>
          <cell r="M1026">
            <v>0</v>
          </cell>
          <cell r="N1026">
            <v>92615000</v>
          </cell>
          <cell r="S1026" t="str">
            <v/>
          </cell>
          <cell r="W1026" t="str">
            <v>smile</v>
          </cell>
          <cell r="X1026" t="str">
            <v/>
          </cell>
          <cell r="Y1026" t="str">
            <v/>
          </cell>
        </row>
        <row r="1027">
          <cell r="B1027" t="str">
            <v/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  <cell r="G1027" t="str">
            <v>PC346</v>
          </cell>
          <cell r="H1027">
            <v>43669</v>
          </cell>
          <cell r="I1027" t="str">
            <v>Artemis</v>
          </cell>
          <cell r="J1027" t="str">
            <v>Đỗ Thị Sim</v>
          </cell>
          <cell r="K1027" t="str">
            <v>Chi tiền đổi nước, nước họp 14/7/2019 tòa Smile</v>
          </cell>
          <cell r="L1027" t="str">
            <v>TM</v>
          </cell>
          <cell r="M1027">
            <v>0</v>
          </cell>
          <cell r="N1027">
            <v>150000</v>
          </cell>
          <cell r="S1027" t="str">
            <v/>
          </cell>
          <cell r="W1027" t="str">
            <v>smile</v>
          </cell>
          <cell r="X1027" t="str">
            <v/>
          </cell>
          <cell r="Y1027" t="str">
            <v/>
          </cell>
        </row>
        <row r="1028">
          <cell r="B1028" t="str">
            <v/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  <cell r="G1028" t="str">
            <v>PC347</v>
          </cell>
          <cell r="H1028">
            <v>43669</v>
          </cell>
          <cell r="I1028" t="str">
            <v>Artemis</v>
          </cell>
          <cell r="J1028" t="str">
            <v>Đỗ Thị Sim</v>
          </cell>
          <cell r="K1028" t="str">
            <v>TT tiền mua catchic máy in tòa smile</v>
          </cell>
          <cell r="L1028" t="str">
            <v>TM</v>
          </cell>
          <cell r="M1028">
            <v>0</v>
          </cell>
          <cell r="N1028">
            <v>450000</v>
          </cell>
          <cell r="S1028" t="str">
            <v/>
          </cell>
          <cell r="W1028" t="str">
            <v>smile</v>
          </cell>
          <cell r="X1028" t="str">
            <v/>
          </cell>
          <cell r="Y1028" t="str">
            <v/>
          </cell>
        </row>
        <row r="1029">
          <cell r="B1029" t="str">
            <v/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  <cell r="G1029" t="str">
            <v>PC348</v>
          </cell>
          <cell r="H1029">
            <v>43669</v>
          </cell>
          <cell r="I1029" t="str">
            <v>Artemis</v>
          </cell>
          <cell r="J1029" t="str">
            <v>Đỗ Thị Sim</v>
          </cell>
          <cell r="K1029" t="str">
            <v>TT tiền đặt cọc căn hộ 906 tòa smile</v>
          </cell>
          <cell r="L1029" t="str">
            <v>TM</v>
          </cell>
          <cell r="M1029">
            <v>0</v>
          </cell>
          <cell r="N1029">
            <v>20000000</v>
          </cell>
          <cell r="S1029" t="str">
            <v/>
          </cell>
          <cell r="W1029" t="str">
            <v>smile</v>
          </cell>
          <cell r="X1029" t="str">
            <v/>
          </cell>
          <cell r="Y1029" t="str">
            <v/>
          </cell>
        </row>
        <row r="1030">
          <cell r="B1030" t="str">
            <v/>
          </cell>
          <cell r="C1030" t="str">
            <v/>
          </cell>
          <cell r="D1030" t="str">
            <v/>
          </cell>
          <cell r="E1030" t="str">
            <v/>
          </cell>
          <cell r="F1030" t="str">
            <v/>
          </cell>
          <cell r="G1030" t="str">
            <v>PC349</v>
          </cell>
          <cell r="H1030">
            <v>43669</v>
          </cell>
          <cell r="I1030" t="str">
            <v>BQL36</v>
          </cell>
          <cell r="J1030" t="str">
            <v>Nguyễn Tăng Ba</v>
          </cell>
          <cell r="K1030" t="str">
            <v>TT tiền vệ sinh buổi tối T6/2019( 20 ngày 10-6 đến 30-6)</v>
          </cell>
          <cell r="L1030" t="str">
            <v>TM</v>
          </cell>
          <cell r="M1030">
            <v>0</v>
          </cell>
          <cell r="N1030">
            <v>667000</v>
          </cell>
          <cell r="S1030" t="str">
            <v/>
          </cell>
          <cell r="W1030" t="str">
            <v>CT36</v>
          </cell>
          <cell r="X1030" t="str">
            <v/>
          </cell>
          <cell r="Y1030" t="str">
            <v/>
          </cell>
        </row>
        <row r="1031">
          <cell r="B1031" t="str">
            <v/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  <cell r="G1031" t="str">
            <v>PC350</v>
          </cell>
          <cell r="H1031">
            <v>43669</v>
          </cell>
          <cell r="I1031" t="str">
            <v>BQL36</v>
          </cell>
          <cell r="J1031" t="str">
            <v>Nhâm Gia Quang</v>
          </cell>
          <cell r="K1031" t="str">
            <v>TT tiền vay mua cổ phần  công ty ( chuyển khoản 29.882.000đ, tiềm mặt 20.000.000đ)</v>
          </cell>
          <cell r="L1031" t="str">
            <v>TM</v>
          </cell>
          <cell r="M1031">
            <v>0</v>
          </cell>
          <cell r="N1031">
            <v>20000000</v>
          </cell>
          <cell r="S1031" t="str">
            <v/>
          </cell>
          <cell r="W1031" t="str">
            <v>CTY</v>
          </cell>
          <cell r="X1031" t="str">
            <v/>
          </cell>
          <cell r="Y1031" t="str">
            <v/>
          </cell>
        </row>
        <row r="1032">
          <cell r="B1032" t="str">
            <v/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  <cell r="G1032" t="str">
            <v>PT310</v>
          </cell>
          <cell r="H1032">
            <v>43669</v>
          </cell>
          <cell r="I1032" t="str">
            <v>Artemis</v>
          </cell>
          <cell r="J1032" t="str">
            <v>Đỗ Thị Sim</v>
          </cell>
          <cell r="K1032" t="str">
            <v>Nộp lại tiền công ty Novacare hoàn trả lại tiền vệ sinh T6/2019 tòa Smile</v>
          </cell>
          <cell r="L1032" t="str">
            <v>TM</v>
          </cell>
          <cell r="M1032">
            <v>0</v>
          </cell>
          <cell r="N1032">
            <v>6670000</v>
          </cell>
          <cell r="S1032" t="str">
            <v/>
          </cell>
          <cell r="W1032" t="str">
            <v>smile</v>
          </cell>
          <cell r="X1032" t="str">
            <v/>
          </cell>
          <cell r="Y1032" t="str">
            <v/>
          </cell>
        </row>
        <row r="1033">
          <cell r="B1033" t="str">
            <v/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  <cell r="M1033">
            <v>0</v>
          </cell>
          <cell r="S1033" t="str">
            <v/>
          </cell>
          <cell r="X1033" t="str">
            <v/>
          </cell>
          <cell r="Y1033" t="str">
            <v/>
          </cell>
        </row>
        <row r="1034">
          <cell r="B1034" t="str">
            <v/>
          </cell>
          <cell r="C1034" t="str">
            <v/>
          </cell>
          <cell r="D1034" t="str">
            <v/>
          </cell>
          <cell r="E1034" t="str">
            <v/>
          </cell>
          <cell r="F1034" t="str">
            <v/>
          </cell>
          <cell r="M1034">
            <v>0</v>
          </cell>
          <cell r="S1034" t="str">
            <v/>
          </cell>
          <cell r="X1034" t="str">
            <v/>
          </cell>
          <cell r="Y1034" t="str">
            <v/>
          </cell>
        </row>
        <row r="1035">
          <cell r="B1035" t="str">
            <v/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  <cell r="M1035">
            <v>0</v>
          </cell>
          <cell r="S1035" t="str">
            <v/>
          </cell>
          <cell r="X1035" t="str">
            <v/>
          </cell>
          <cell r="Y1035" t="str">
            <v/>
          </cell>
        </row>
        <row r="1036">
          <cell r="B1036" t="str">
            <v/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  <cell r="M1036">
            <v>0</v>
          </cell>
          <cell r="S1036" t="str">
            <v/>
          </cell>
          <cell r="X1036" t="str">
            <v/>
          </cell>
          <cell r="Y1036" t="str">
            <v/>
          </cell>
        </row>
        <row r="1037">
          <cell r="B1037" t="str">
            <v/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  <cell r="M1037">
            <v>0</v>
          </cell>
          <cell r="S1037" t="str">
            <v/>
          </cell>
          <cell r="X1037" t="str">
            <v/>
          </cell>
          <cell r="Y1037" t="str">
            <v/>
          </cell>
        </row>
        <row r="1038">
          <cell r="B1038" t="str">
            <v/>
          </cell>
          <cell r="C1038" t="str">
            <v/>
          </cell>
          <cell r="D1038" t="str">
            <v/>
          </cell>
          <cell r="E1038" t="str">
            <v/>
          </cell>
          <cell r="F1038" t="str">
            <v/>
          </cell>
          <cell r="M1038">
            <v>0</v>
          </cell>
          <cell r="S1038" t="str">
            <v/>
          </cell>
          <cell r="X1038" t="str">
            <v/>
          </cell>
          <cell r="Y1038" t="str">
            <v/>
          </cell>
        </row>
        <row r="1039">
          <cell r="B1039" t="str">
            <v/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  <cell r="M1039">
            <v>0</v>
          </cell>
          <cell r="S1039" t="str">
            <v/>
          </cell>
          <cell r="X1039" t="str">
            <v/>
          </cell>
          <cell r="Y1039" t="str">
            <v/>
          </cell>
        </row>
        <row r="1040">
          <cell r="E1040" t="str">
            <v/>
          </cell>
          <cell r="K1040" t="str">
            <v>Tổng cộng</v>
          </cell>
          <cell r="M1040">
            <v>9853880172</v>
          </cell>
          <cell r="N1040">
            <v>9720170941</v>
          </cell>
          <cell r="O1040">
            <v>42339231</v>
          </cell>
          <cell r="P1040">
            <v>64850000</v>
          </cell>
          <cell r="Q1040">
            <v>26520000</v>
          </cell>
          <cell r="R1040">
            <v>0</v>
          </cell>
          <cell r="S1040">
            <v>0</v>
          </cell>
          <cell r="T1040">
            <v>211</v>
          </cell>
          <cell r="U1040">
            <v>0</v>
          </cell>
          <cell r="V1040">
            <v>0</v>
          </cell>
          <cell r="W1040">
            <v>0</v>
          </cell>
          <cell r="Y1040">
            <v>0</v>
          </cell>
        </row>
        <row r="1041">
          <cell r="N1041">
            <v>55818540</v>
          </cell>
        </row>
        <row r="1042">
          <cell r="N1042">
            <v>9664352401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C35C-B1B0-4096-82A6-7241797B7EA2}">
  <sheetPr codeName="Sheet2">
    <tabColor theme="6" tint="-0.249977111117893"/>
    <pageSetUpPr autoPageBreaks="0" fitToPage="1"/>
  </sheetPr>
  <dimension ref="A1:Y656"/>
  <sheetViews>
    <sheetView tabSelected="1" showRuler="0" topLeftCell="A457" zoomScale="96" zoomScaleNormal="96" zoomScaleSheetLayoutView="100" workbookViewId="0">
      <selection activeCell="N464" sqref="N464"/>
    </sheetView>
  </sheetViews>
  <sheetFormatPr defaultColWidth="0" defaultRowHeight="15.75" customHeight="1" zeroHeight="1" x14ac:dyDescent="0.25"/>
  <cols>
    <col min="1" max="1" width="6.140625" style="215" customWidth="1"/>
    <col min="2" max="2" width="9.140625" style="214" customWidth="1"/>
    <col min="3" max="3" width="14.85546875" style="214" customWidth="1"/>
    <col min="4" max="4" width="12.5703125" style="214" customWidth="1"/>
    <col min="5" max="5" width="11.7109375" style="215" customWidth="1"/>
    <col min="6" max="6" width="17.7109375" style="214" customWidth="1"/>
    <col min="7" max="7" width="11.7109375" style="215" customWidth="1"/>
    <col min="8" max="8" width="15.7109375" style="216" customWidth="1"/>
    <col min="9" max="9" width="9.5703125" style="217" customWidth="1"/>
    <col min="10" max="10" width="7.85546875" style="168" customWidth="1"/>
    <col min="11" max="13" width="5.5703125" style="169" customWidth="1"/>
    <col min="14" max="14" width="11.5703125" style="169" bestFit="1" customWidth="1"/>
    <col min="15" max="15" width="5.5703125" style="169" customWidth="1"/>
    <col min="16" max="16" width="24.5703125" style="169" customWidth="1"/>
    <col min="17" max="21" width="5.5703125" style="169" customWidth="1"/>
    <col min="22" max="22" width="6.7109375" style="147" customWidth="1"/>
    <col min="23" max="23" width="14.42578125" style="35" hidden="1" customWidth="1"/>
    <col min="24" max="25" width="0" style="35" hidden="1" customWidth="1"/>
    <col min="26" max="256" width="0" style="214" hidden="1"/>
    <col min="257" max="257" width="6.140625" style="214" customWidth="1"/>
    <col min="258" max="258" width="9.140625" style="214" customWidth="1"/>
    <col min="259" max="259" width="14.85546875" style="214" customWidth="1"/>
    <col min="260" max="260" width="12.5703125" style="214" customWidth="1"/>
    <col min="261" max="261" width="11.7109375" style="214" customWidth="1"/>
    <col min="262" max="262" width="17.7109375" style="214" customWidth="1"/>
    <col min="263" max="263" width="11.7109375" style="214" customWidth="1"/>
    <col min="264" max="264" width="15.7109375" style="214" customWidth="1"/>
    <col min="265" max="265" width="9.5703125" style="214" customWidth="1"/>
    <col min="266" max="266" width="7.85546875" style="214" customWidth="1"/>
    <col min="267" max="269" width="5.5703125" style="214" customWidth="1"/>
    <col min="270" max="270" width="11.5703125" style="214" bestFit="1" customWidth="1"/>
    <col min="271" max="271" width="5.5703125" style="214" customWidth="1"/>
    <col min="272" max="272" width="24.5703125" style="214" customWidth="1"/>
    <col min="273" max="277" width="5.5703125" style="214" customWidth="1"/>
    <col min="278" max="278" width="6.7109375" style="214" customWidth="1"/>
    <col min="279" max="512" width="0" style="214" hidden="1"/>
    <col min="513" max="513" width="6.140625" style="214" customWidth="1"/>
    <col min="514" max="514" width="9.140625" style="214" customWidth="1"/>
    <col min="515" max="515" width="14.85546875" style="214" customWidth="1"/>
    <col min="516" max="516" width="12.5703125" style="214" customWidth="1"/>
    <col min="517" max="517" width="11.7109375" style="214" customWidth="1"/>
    <col min="518" max="518" width="17.7109375" style="214" customWidth="1"/>
    <col min="519" max="519" width="11.7109375" style="214" customWidth="1"/>
    <col min="520" max="520" width="15.7109375" style="214" customWidth="1"/>
    <col min="521" max="521" width="9.5703125" style="214" customWidth="1"/>
    <col min="522" max="522" width="7.85546875" style="214" customWidth="1"/>
    <col min="523" max="525" width="5.5703125" style="214" customWidth="1"/>
    <col min="526" max="526" width="11.5703125" style="214" bestFit="1" customWidth="1"/>
    <col min="527" max="527" width="5.5703125" style="214" customWidth="1"/>
    <col min="528" max="528" width="24.5703125" style="214" customWidth="1"/>
    <col min="529" max="533" width="5.5703125" style="214" customWidth="1"/>
    <col min="534" max="534" width="6.7109375" style="214" customWidth="1"/>
    <col min="535" max="768" width="0" style="214" hidden="1"/>
    <col min="769" max="769" width="6.140625" style="214" customWidth="1"/>
    <col min="770" max="770" width="9.140625" style="214" customWidth="1"/>
    <col min="771" max="771" width="14.85546875" style="214" customWidth="1"/>
    <col min="772" max="772" width="12.5703125" style="214" customWidth="1"/>
    <col min="773" max="773" width="11.7109375" style="214" customWidth="1"/>
    <col min="774" max="774" width="17.7109375" style="214" customWidth="1"/>
    <col min="775" max="775" width="11.7109375" style="214" customWidth="1"/>
    <col min="776" max="776" width="15.7109375" style="214" customWidth="1"/>
    <col min="777" max="777" width="9.5703125" style="214" customWidth="1"/>
    <col min="778" max="778" width="7.85546875" style="214" customWidth="1"/>
    <col min="779" max="781" width="5.5703125" style="214" customWidth="1"/>
    <col min="782" max="782" width="11.5703125" style="214" bestFit="1" customWidth="1"/>
    <col min="783" max="783" width="5.5703125" style="214" customWidth="1"/>
    <col min="784" max="784" width="24.5703125" style="214" customWidth="1"/>
    <col min="785" max="789" width="5.5703125" style="214" customWidth="1"/>
    <col min="790" max="790" width="6.7109375" style="214" customWidth="1"/>
    <col min="791" max="1024" width="0" style="214" hidden="1"/>
    <col min="1025" max="1025" width="6.140625" style="214" customWidth="1"/>
    <col min="1026" max="1026" width="9.140625" style="214" customWidth="1"/>
    <col min="1027" max="1027" width="14.85546875" style="214" customWidth="1"/>
    <col min="1028" max="1028" width="12.5703125" style="214" customWidth="1"/>
    <col min="1029" max="1029" width="11.7109375" style="214" customWidth="1"/>
    <col min="1030" max="1030" width="17.7109375" style="214" customWidth="1"/>
    <col min="1031" max="1031" width="11.7109375" style="214" customWidth="1"/>
    <col min="1032" max="1032" width="15.7109375" style="214" customWidth="1"/>
    <col min="1033" max="1033" width="9.5703125" style="214" customWidth="1"/>
    <col min="1034" max="1034" width="7.85546875" style="214" customWidth="1"/>
    <col min="1035" max="1037" width="5.5703125" style="214" customWidth="1"/>
    <col min="1038" max="1038" width="11.5703125" style="214" bestFit="1" customWidth="1"/>
    <col min="1039" max="1039" width="5.5703125" style="214" customWidth="1"/>
    <col min="1040" max="1040" width="24.5703125" style="214" customWidth="1"/>
    <col min="1041" max="1045" width="5.5703125" style="214" customWidth="1"/>
    <col min="1046" max="1046" width="6.7109375" style="214" customWidth="1"/>
    <col min="1047" max="1280" width="0" style="214" hidden="1"/>
    <col min="1281" max="1281" width="6.140625" style="214" customWidth="1"/>
    <col min="1282" max="1282" width="9.140625" style="214" customWidth="1"/>
    <col min="1283" max="1283" width="14.85546875" style="214" customWidth="1"/>
    <col min="1284" max="1284" width="12.5703125" style="214" customWidth="1"/>
    <col min="1285" max="1285" width="11.7109375" style="214" customWidth="1"/>
    <col min="1286" max="1286" width="17.7109375" style="214" customWidth="1"/>
    <col min="1287" max="1287" width="11.7109375" style="214" customWidth="1"/>
    <col min="1288" max="1288" width="15.7109375" style="214" customWidth="1"/>
    <col min="1289" max="1289" width="9.5703125" style="214" customWidth="1"/>
    <col min="1290" max="1290" width="7.85546875" style="214" customWidth="1"/>
    <col min="1291" max="1293" width="5.5703125" style="214" customWidth="1"/>
    <col min="1294" max="1294" width="11.5703125" style="214" bestFit="1" customWidth="1"/>
    <col min="1295" max="1295" width="5.5703125" style="214" customWidth="1"/>
    <col min="1296" max="1296" width="24.5703125" style="214" customWidth="1"/>
    <col min="1297" max="1301" width="5.5703125" style="214" customWidth="1"/>
    <col min="1302" max="1302" width="6.7109375" style="214" customWidth="1"/>
    <col min="1303" max="1536" width="0" style="214" hidden="1"/>
    <col min="1537" max="1537" width="6.140625" style="214" customWidth="1"/>
    <col min="1538" max="1538" width="9.140625" style="214" customWidth="1"/>
    <col min="1539" max="1539" width="14.85546875" style="214" customWidth="1"/>
    <col min="1540" max="1540" width="12.5703125" style="214" customWidth="1"/>
    <col min="1541" max="1541" width="11.7109375" style="214" customWidth="1"/>
    <col min="1542" max="1542" width="17.7109375" style="214" customWidth="1"/>
    <col min="1543" max="1543" width="11.7109375" style="214" customWidth="1"/>
    <col min="1544" max="1544" width="15.7109375" style="214" customWidth="1"/>
    <col min="1545" max="1545" width="9.5703125" style="214" customWidth="1"/>
    <col min="1546" max="1546" width="7.85546875" style="214" customWidth="1"/>
    <col min="1547" max="1549" width="5.5703125" style="214" customWidth="1"/>
    <col min="1550" max="1550" width="11.5703125" style="214" bestFit="1" customWidth="1"/>
    <col min="1551" max="1551" width="5.5703125" style="214" customWidth="1"/>
    <col min="1552" max="1552" width="24.5703125" style="214" customWidth="1"/>
    <col min="1553" max="1557" width="5.5703125" style="214" customWidth="1"/>
    <col min="1558" max="1558" width="6.7109375" style="214" customWidth="1"/>
    <col min="1559" max="1792" width="0" style="214" hidden="1"/>
    <col min="1793" max="1793" width="6.140625" style="214" customWidth="1"/>
    <col min="1794" max="1794" width="9.140625" style="214" customWidth="1"/>
    <col min="1795" max="1795" width="14.85546875" style="214" customWidth="1"/>
    <col min="1796" max="1796" width="12.5703125" style="214" customWidth="1"/>
    <col min="1797" max="1797" width="11.7109375" style="214" customWidth="1"/>
    <col min="1798" max="1798" width="17.7109375" style="214" customWidth="1"/>
    <col min="1799" max="1799" width="11.7109375" style="214" customWidth="1"/>
    <col min="1800" max="1800" width="15.7109375" style="214" customWidth="1"/>
    <col min="1801" max="1801" width="9.5703125" style="214" customWidth="1"/>
    <col min="1802" max="1802" width="7.85546875" style="214" customWidth="1"/>
    <col min="1803" max="1805" width="5.5703125" style="214" customWidth="1"/>
    <col min="1806" max="1806" width="11.5703125" style="214" bestFit="1" customWidth="1"/>
    <col min="1807" max="1807" width="5.5703125" style="214" customWidth="1"/>
    <col min="1808" max="1808" width="24.5703125" style="214" customWidth="1"/>
    <col min="1809" max="1813" width="5.5703125" style="214" customWidth="1"/>
    <col min="1814" max="1814" width="6.7109375" style="214" customWidth="1"/>
    <col min="1815" max="2048" width="0" style="214" hidden="1"/>
    <col min="2049" max="2049" width="6.140625" style="214" customWidth="1"/>
    <col min="2050" max="2050" width="9.140625" style="214" customWidth="1"/>
    <col min="2051" max="2051" width="14.85546875" style="214" customWidth="1"/>
    <col min="2052" max="2052" width="12.5703125" style="214" customWidth="1"/>
    <col min="2053" max="2053" width="11.7109375" style="214" customWidth="1"/>
    <col min="2054" max="2054" width="17.7109375" style="214" customWidth="1"/>
    <col min="2055" max="2055" width="11.7109375" style="214" customWidth="1"/>
    <col min="2056" max="2056" width="15.7109375" style="214" customWidth="1"/>
    <col min="2057" max="2057" width="9.5703125" style="214" customWidth="1"/>
    <col min="2058" max="2058" width="7.85546875" style="214" customWidth="1"/>
    <col min="2059" max="2061" width="5.5703125" style="214" customWidth="1"/>
    <col min="2062" max="2062" width="11.5703125" style="214" bestFit="1" customWidth="1"/>
    <col min="2063" max="2063" width="5.5703125" style="214" customWidth="1"/>
    <col min="2064" max="2064" width="24.5703125" style="214" customWidth="1"/>
    <col min="2065" max="2069" width="5.5703125" style="214" customWidth="1"/>
    <col min="2070" max="2070" width="6.7109375" style="214" customWidth="1"/>
    <col min="2071" max="2304" width="0" style="214" hidden="1"/>
    <col min="2305" max="2305" width="6.140625" style="214" customWidth="1"/>
    <col min="2306" max="2306" width="9.140625" style="214" customWidth="1"/>
    <col min="2307" max="2307" width="14.85546875" style="214" customWidth="1"/>
    <col min="2308" max="2308" width="12.5703125" style="214" customWidth="1"/>
    <col min="2309" max="2309" width="11.7109375" style="214" customWidth="1"/>
    <col min="2310" max="2310" width="17.7109375" style="214" customWidth="1"/>
    <col min="2311" max="2311" width="11.7109375" style="214" customWidth="1"/>
    <col min="2312" max="2312" width="15.7109375" style="214" customWidth="1"/>
    <col min="2313" max="2313" width="9.5703125" style="214" customWidth="1"/>
    <col min="2314" max="2314" width="7.85546875" style="214" customWidth="1"/>
    <col min="2315" max="2317" width="5.5703125" style="214" customWidth="1"/>
    <col min="2318" max="2318" width="11.5703125" style="214" bestFit="1" customWidth="1"/>
    <col min="2319" max="2319" width="5.5703125" style="214" customWidth="1"/>
    <col min="2320" max="2320" width="24.5703125" style="214" customWidth="1"/>
    <col min="2321" max="2325" width="5.5703125" style="214" customWidth="1"/>
    <col min="2326" max="2326" width="6.7109375" style="214" customWidth="1"/>
    <col min="2327" max="2560" width="0" style="214" hidden="1"/>
    <col min="2561" max="2561" width="6.140625" style="214" customWidth="1"/>
    <col min="2562" max="2562" width="9.140625" style="214" customWidth="1"/>
    <col min="2563" max="2563" width="14.85546875" style="214" customWidth="1"/>
    <col min="2564" max="2564" width="12.5703125" style="214" customWidth="1"/>
    <col min="2565" max="2565" width="11.7109375" style="214" customWidth="1"/>
    <col min="2566" max="2566" width="17.7109375" style="214" customWidth="1"/>
    <col min="2567" max="2567" width="11.7109375" style="214" customWidth="1"/>
    <col min="2568" max="2568" width="15.7109375" style="214" customWidth="1"/>
    <col min="2569" max="2569" width="9.5703125" style="214" customWidth="1"/>
    <col min="2570" max="2570" width="7.85546875" style="214" customWidth="1"/>
    <col min="2571" max="2573" width="5.5703125" style="214" customWidth="1"/>
    <col min="2574" max="2574" width="11.5703125" style="214" bestFit="1" customWidth="1"/>
    <col min="2575" max="2575" width="5.5703125" style="214" customWidth="1"/>
    <col min="2576" max="2576" width="24.5703125" style="214" customWidth="1"/>
    <col min="2577" max="2581" width="5.5703125" style="214" customWidth="1"/>
    <col min="2582" max="2582" width="6.7109375" style="214" customWidth="1"/>
    <col min="2583" max="2816" width="0" style="214" hidden="1"/>
    <col min="2817" max="2817" width="6.140625" style="214" customWidth="1"/>
    <col min="2818" max="2818" width="9.140625" style="214" customWidth="1"/>
    <col min="2819" max="2819" width="14.85546875" style="214" customWidth="1"/>
    <col min="2820" max="2820" width="12.5703125" style="214" customWidth="1"/>
    <col min="2821" max="2821" width="11.7109375" style="214" customWidth="1"/>
    <col min="2822" max="2822" width="17.7109375" style="214" customWidth="1"/>
    <col min="2823" max="2823" width="11.7109375" style="214" customWidth="1"/>
    <col min="2824" max="2824" width="15.7109375" style="214" customWidth="1"/>
    <col min="2825" max="2825" width="9.5703125" style="214" customWidth="1"/>
    <col min="2826" max="2826" width="7.85546875" style="214" customWidth="1"/>
    <col min="2827" max="2829" width="5.5703125" style="214" customWidth="1"/>
    <col min="2830" max="2830" width="11.5703125" style="214" bestFit="1" customWidth="1"/>
    <col min="2831" max="2831" width="5.5703125" style="214" customWidth="1"/>
    <col min="2832" max="2832" width="24.5703125" style="214" customWidth="1"/>
    <col min="2833" max="2837" width="5.5703125" style="214" customWidth="1"/>
    <col min="2838" max="2838" width="6.7109375" style="214" customWidth="1"/>
    <col min="2839" max="3072" width="0" style="214" hidden="1"/>
    <col min="3073" max="3073" width="6.140625" style="214" customWidth="1"/>
    <col min="3074" max="3074" width="9.140625" style="214" customWidth="1"/>
    <col min="3075" max="3075" width="14.85546875" style="214" customWidth="1"/>
    <col min="3076" max="3076" width="12.5703125" style="214" customWidth="1"/>
    <col min="3077" max="3077" width="11.7109375" style="214" customWidth="1"/>
    <col min="3078" max="3078" width="17.7109375" style="214" customWidth="1"/>
    <col min="3079" max="3079" width="11.7109375" style="214" customWidth="1"/>
    <col min="3080" max="3080" width="15.7109375" style="214" customWidth="1"/>
    <col min="3081" max="3081" width="9.5703125" style="214" customWidth="1"/>
    <col min="3082" max="3082" width="7.85546875" style="214" customWidth="1"/>
    <col min="3083" max="3085" width="5.5703125" style="214" customWidth="1"/>
    <col min="3086" max="3086" width="11.5703125" style="214" bestFit="1" customWidth="1"/>
    <col min="3087" max="3087" width="5.5703125" style="214" customWidth="1"/>
    <col min="3088" max="3088" width="24.5703125" style="214" customWidth="1"/>
    <col min="3089" max="3093" width="5.5703125" style="214" customWidth="1"/>
    <col min="3094" max="3094" width="6.7109375" style="214" customWidth="1"/>
    <col min="3095" max="3328" width="0" style="214" hidden="1"/>
    <col min="3329" max="3329" width="6.140625" style="214" customWidth="1"/>
    <col min="3330" max="3330" width="9.140625" style="214" customWidth="1"/>
    <col min="3331" max="3331" width="14.85546875" style="214" customWidth="1"/>
    <col min="3332" max="3332" width="12.5703125" style="214" customWidth="1"/>
    <col min="3333" max="3333" width="11.7109375" style="214" customWidth="1"/>
    <col min="3334" max="3334" width="17.7109375" style="214" customWidth="1"/>
    <col min="3335" max="3335" width="11.7109375" style="214" customWidth="1"/>
    <col min="3336" max="3336" width="15.7109375" style="214" customWidth="1"/>
    <col min="3337" max="3337" width="9.5703125" style="214" customWidth="1"/>
    <col min="3338" max="3338" width="7.85546875" style="214" customWidth="1"/>
    <col min="3339" max="3341" width="5.5703125" style="214" customWidth="1"/>
    <col min="3342" max="3342" width="11.5703125" style="214" bestFit="1" customWidth="1"/>
    <col min="3343" max="3343" width="5.5703125" style="214" customWidth="1"/>
    <col min="3344" max="3344" width="24.5703125" style="214" customWidth="1"/>
    <col min="3345" max="3349" width="5.5703125" style="214" customWidth="1"/>
    <col min="3350" max="3350" width="6.7109375" style="214" customWidth="1"/>
    <col min="3351" max="3584" width="0" style="214" hidden="1"/>
    <col min="3585" max="3585" width="6.140625" style="214" customWidth="1"/>
    <col min="3586" max="3586" width="9.140625" style="214" customWidth="1"/>
    <col min="3587" max="3587" width="14.85546875" style="214" customWidth="1"/>
    <col min="3588" max="3588" width="12.5703125" style="214" customWidth="1"/>
    <col min="3589" max="3589" width="11.7109375" style="214" customWidth="1"/>
    <col min="3590" max="3590" width="17.7109375" style="214" customWidth="1"/>
    <col min="3591" max="3591" width="11.7109375" style="214" customWidth="1"/>
    <col min="3592" max="3592" width="15.7109375" style="214" customWidth="1"/>
    <col min="3593" max="3593" width="9.5703125" style="214" customWidth="1"/>
    <col min="3594" max="3594" width="7.85546875" style="214" customWidth="1"/>
    <col min="3595" max="3597" width="5.5703125" style="214" customWidth="1"/>
    <col min="3598" max="3598" width="11.5703125" style="214" bestFit="1" customWidth="1"/>
    <col min="3599" max="3599" width="5.5703125" style="214" customWidth="1"/>
    <col min="3600" max="3600" width="24.5703125" style="214" customWidth="1"/>
    <col min="3601" max="3605" width="5.5703125" style="214" customWidth="1"/>
    <col min="3606" max="3606" width="6.7109375" style="214" customWidth="1"/>
    <col min="3607" max="3840" width="0" style="214" hidden="1"/>
    <col min="3841" max="3841" width="6.140625" style="214" customWidth="1"/>
    <col min="3842" max="3842" width="9.140625" style="214" customWidth="1"/>
    <col min="3843" max="3843" width="14.85546875" style="214" customWidth="1"/>
    <col min="3844" max="3844" width="12.5703125" style="214" customWidth="1"/>
    <col min="3845" max="3845" width="11.7109375" style="214" customWidth="1"/>
    <col min="3846" max="3846" width="17.7109375" style="214" customWidth="1"/>
    <col min="3847" max="3847" width="11.7109375" style="214" customWidth="1"/>
    <col min="3848" max="3848" width="15.7109375" style="214" customWidth="1"/>
    <col min="3849" max="3849" width="9.5703125" style="214" customWidth="1"/>
    <col min="3850" max="3850" width="7.85546875" style="214" customWidth="1"/>
    <col min="3851" max="3853" width="5.5703125" style="214" customWidth="1"/>
    <col min="3854" max="3854" width="11.5703125" style="214" bestFit="1" customWidth="1"/>
    <col min="3855" max="3855" width="5.5703125" style="214" customWidth="1"/>
    <col min="3856" max="3856" width="24.5703125" style="214" customWidth="1"/>
    <col min="3857" max="3861" width="5.5703125" style="214" customWidth="1"/>
    <col min="3862" max="3862" width="6.7109375" style="214" customWidth="1"/>
    <col min="3863" max="4096" width="0" style="214" hidden="1"/>
    <col min="4097" max="4097" width="6.140625" style="214" customWidth="1"/>
    <col min="4098" max="4098" width="9.140625" style="214" customWidth="1"/>
    <col min="4099" max="4099" width="14.85546875" style="214" customWidth="1"/>
    <col min="4100" max="4100" width="12.5703125" style="214" customWidth="1"/>
    <col min="4101" max="4101" width="11.7109375" style="214" customWidth="1"/>
    <col min="4102" max="4102" width="17.7109375" style="214" customWidth="1"/>
    <col min="4103" max="4103" width="11.7109375" style="214" customWidth="1"/>
    <col min="4104" max="4104" width="15.7109375" style="214" customWidth="1"/>
    <col min="4105" max="4105" width="9.5703125" style="214" customWidth="1"/>
    <col min="4106" max="4106" width="7.85546875" style="214" customWidth="1"/>
    <col min="4107" max="4109" width="5.5703125" style="214" customWidth="1"/>
    <col min="4110" max="4110" width="11.5703125" style="214" bestFit="1" customWidth="1"/>
    <col min="4111" max="4111" width="5.5703125" style="214" customWidth="1"/>
    <col min="4112" max="4112" width="24.5703125" style="214" customWidth="1"/>
    <col min="4113" max="4117" width="5.5703125" style="214" customWidth="1"/>
    <col min="4118" max="4118" width="6.7109375" style="214" customWidth="1"/>
    <col min="4119" max="4352" width="0" style="214" hidden="1"/>
    <col min="4353" max="4353" width="6.140625" style="214" customWidth="1"/>
    <col min="4354" max="4354" width="9.140625" style="214" customWidth="1"/>
    <col min="4355" max="4355" width="14.85546875" style="214" customWidth="1"/>
    <col min="4356" max="4356" width="12.5703125" style="214" customWidth="1"/>
    <col min="4357" max="4357" width="11.7109375" style="214" customWidth="1"/>
    <col min="4358" max="4358" width="17.7109375" style="214" customWidth="1"/>
    <col min="4359" max="4359" width="11.7109375" style="214" customWidth="1"/>
    <col min="4360" max="4360" width="15.7109375" style="214" customWidth="1"/>
    <col min="4361" max="4361" width="9.5703125" style="214" customWidth="1"/>
    <col min="4362" max="4362" width="7.85546875" style="214" customWidth="1"/>
    <col min="4363" max="4365" width="5.5703125" style="214" customWidth="1"/>
    <col min="4366" max="4366" width="11.5703125" style="214" bestFit="1" customWidth="1"/>
    <col min="4367" max="4367" width="5.5703125" style="214" customWidth="1"/>
    <col min="4368" max="4368" width="24.5703125" style="214" customWidth="1"/>
    <col min="4369" max="4373" width="5.5703125" style="214" customWidth="1"/>
    <col min="4374" max="4374" width="6.7109375" style="214" customWidth="1"/>
    <col min="4375" max="4608" width="0" style="214" hidden="1"/>
    <col min="4609" max="4609" width="6.140625" style="214" customWidth="1"/>
    <col min="4610" max="4610" width="9.140625" style="214" customWidth="1"/>
    <col min="4611" max="4611" width="14.85546875" style="214" customWidth="1"/>
    <col min="4612" max="4612" width="12.5703125" style="214" customWidth="1"/>
    <col min="4613" max="4613" width="11.7109375" style="214" customWidth="1"/>
    <col min="4614" max="4614" width="17.7109375" style="214" customWidth="1"/>
    <col min="4615" max="4615" width="11.7109375" style="214" customWidth="1"/>
    <col min="4616" max="4616" width="15.7109375" style="214" customWidth="1"/>
    <col min="4617" max="4617" width="9.5703125" style="214" customWidth="1"/>
    <col min="4618" max="4618" width="7.85546875" style="214" customWidth="1"/>
    <col min="4619" max="4621" width="5.5703125" style="214" customWidth="1"/>
    <col min="4622" max="4622" width="11.5703125" style="214" bestFit="1" customWidth="1"/>
    <col min="4623" max="4623" width="5.5703125" style="214" customWidth="1"/>
    <col min="4624" max="4624" width="24.5703125" style="214" customWidth="1"/>
    <col min="4625" max="4629" width="5.5703125" style="214" customWidth="1"/>
    <col min="4630" max="4630" width="6.7109375" style="214" customWidth="1"/>
    <col min="4631" max="4864" width="0" style="214" hidden="1"/>
    <col min="4865" max="4865" width="6.140625" style="214" customWidth="1"/>
    <col min="4866" max="4866" width="9.140625" style="214" customWidth="1"/>
    <col min="4867" max="4867" width="14.85546875" style="214" customWidth="1"/>
    <col min="4868" max="4868" width="12.5703125" style="214" customWidth="1"/>
    <col min="4869" max="4869" width="11.7109375" style="214" customWidth="1"/>
    <col min="4870" max="4870" width="17.7109375" style="214" customWidth="1"/>
    <col min="4871" max="4871" width="11.7109375" style="214" customWidth="1"/>
    <col min="4872" max="4872" width="15.7109375" style="214" customWidth="1"/>
    <col min="4873" max="4873" width="9.5703125" style="214" customWidth="1"/>
    <col min="4874" max="4874" width="7.85546875" style="214" customWidth="1"/>
    <col min="4875" max="4877" width="5.5703125" style="214" customWidth="1"/>
    <col min="4878" max="4878" width="11.5703125" style="214" bestFit="1" customWidth="1"/>
    <col min="4879" max="4879" width="5.5703125" style="214" customWidth="1"/>
    <col min="4880" max="4880" width="24.5703125" style="214" customWidth="1"/>
    <col min="4881" max="4885" width="5.5703125" style="214" customWidth="1"/>
    <col min="4886" max="4886" width="6.7109375" style="214" customWidth="1"/>
    <col min="4887" max="5120" width="0" style="214" hidden="1"/>
    <col min="5121" max="5121" width="6.140625" style="214" customWidth="1"/>
    <col min="5122" max="5122" width="9.140625" style="214" customWidth="1"/>
    <col min="5123" max="5123" width="14.85546875" style="214" customWidth="1"/>
    <col min="5124" max="5124" width="12.5703125" style="214" customWidth="1"/>
    <col min="5125" max="5125" width="11.7109375" style="214" customWidth="1"/>
    <col min="5126" max="5126" width="17.7109375" style="214" customWidth="1"/>
    <col min="5127" max="5127" width="11.7109375" style="214" customWidth="1"/>
    <col min="5128" max="5128" width="15.7109375" style="214" customWidth="1"/>
    <col min="5129" max="5129" width="9.5703125" style="214" customWidth="1"/>
    <col min="5130" max="5130" width="7.85546875" style="214" customWidth="1"/>
    <col min="5131" max="5133" width="5.5703125" style="214" customWidth="1"/>
    <col min="5134" max="5134" width="11.5703125" style="214" bestFit="1" customWidth="1"/>
    <col min="5135" max="5135" width="5.5703125" style="214" customWidth="1"/>
    <col min="5136" max="5136" width="24.5703125" style="214" customWidth="1"/>
    <col min="5137" max="5141" width="5.5703125" style="214" customWidth="1"/>
    <col min="5142" max="5142" width="6.7109375" style="214" customWidth="1"/>
    <col min="5143" max="5376" width="0" style="214" hidden="1"/>
    <col min="5377" max="5377" width="6.140625" style="214" customWidth="1"/>
    <col min="5378" max="5378" width="9.140625" style="214" customWidth="1"/>
    <col min="5379" max="5379" width="14.85546875" style="214" customWidth="1"/>
    <col min="5380" max="5380" width="12.5703125" style="214" customWidth="1"/>
    <col min="5381" max="5381" width="11.7109375" style="214" customWidth="1"/>
    <col min="5382" max="5382" width="17.7109375" style="214" customWidth="1"/>
    <col min="5383" max="5383" width="11.7109375" style="214" customWidth="1"/>
    <col min="5384" max="5384" width="15.7109375" style="214" customWidth="1"/>
    <col min="5385" max="5385" width="9.5703125" style="214" customWidth="1"/>
    <col min="5386" max="5386" width="7.85546875" style="214" customWidth="1"/>
    <col min="5387" max="5389" width="5.5703125" style="214" customWidth="1"/>
    <col min="5390" max="5390" width="11.5703125" style="214" bestFit="1" customWidth="1"/>
    <col min="5391" max="5391" width="5.5703125" style="214" customWidth="1"/>
    <col min="5392" max="5392" width="24.5703125" style="214" customWidth="1"/>
    <col min="5393" max="5397" width="5.5703125" style="214" customWidth="1"/>
    <col min="5398" max="5398" width="6.7109375" style="214" customWidth="1"/>
    <col min="5399" max="5632" width="0" style="214" hidden="1"/>
    <col min="5633" max="5633" width="6.140625" style="214" customWidth="1"/>
    <col min="5634" max="5634" width="9.140625" style="214" customWidth="1"/>
    <col min="5635" max="5635" width="14.85546875" style="214" customWidth="1"/>
    <col min="5636" max="5636" width="12.5703125" style="214" customWidth="1"/>
    <col min="5637" max="5637" width="11.7109375" style="214" customWidth="1"/>
    <col min="5638" max="5638" width="17.7109375" style="214" customWidth="1"/>
    <col min="5639" max="5639" width="11.7109375" style="214" customWidth="1"/>
    <col min="5640" max="5640" width="15.7109375" style="214" customWidth="1"/>
    <col min="5641" max="5641" width="9.5703125" style="214" customWidth="1"/>
    <col min="5642" max="5642" width="7.85546875" style="214" customWidth="1"/>
    <col min="5643" max="5645" width="5.5703125" style="214" customWidth="1"/>
    <col min="5646" max="5646" width="11.5703125" style="214" bestFit="1" customWidth="1"/>
    <col min="5647" max="5647" width="5.5703125" style="214" customWidth="1"/>
    <col min="5648" max="5648" width="24.5703125" style="214" customWidth="1"/>
    <col min="5649" max="5653" width="5.5703125" style="214" customWidth="1"/>
    <col min="5654" max="5654" width="6.7109375" style="214" customWidth="1"/>
    <col min="5655" max="5888" width="0" style="214" hidden="1"/>
    <col min="5889" max="5889" width="6.140625" style="214" customWidth="1"/>
    <col min="5890" max="5890" width="9.140625" style="214" customWidth="1"/>
    <col min="5891" max="5891" width="14.85546875" style="214" customWidth="1"/>
    <col min="5892" max="5892" width="12.5703125" style="214" customWidth="1"/>
    <col min="5893" max="5893" width="11.7109375" style="214" customWidth="1"/>
    <col min="5894" max="5894" width="17.7109375" style="214" customWidth="1"/>
    <col min="5895" max="5895" width="11.7109375" style="214" customWidth="1"/>
    <col min="5896" max="5896" width="15.7109375" style="214" customWidth="1"/>
    <col min="5897" max="5897" width="9.5703125" style="214" customWidth="1"/>
    <col min="5898" max="5898" width="7.85546875" style="214" customWidth="1"/>
    <col min="5899" max="5901" width="5.5703125" style="214" customWidth="1"/>
    <col min="5902" max="5902" width="11.5703125" style="214" bestFit="1" customWidth="1"/>
    <col min="5903" max="5903" width="5.5703125" style="214" customWidth="1"/>
    <col min="5904" max="5904" width="24.5703125" style="214" customWidth="1"/>
    <col min="5905" max="5909" width="5.5703125" style="214" customWidth="1"/>
    <col min="5910" max="5910" width="6.7109375" style="214" customWidth="1"/>
    <col min="5911" max="6144" width="0" style="214" hidden="1"/>
    <col min="6145" max="6145" width="6.140625" style="214" customWidth="1"/>
    <col min="6146" max="6146" width="9.140625" style="214" customWidth="1"/>
    <col min="6147" max="6147" width="14.85546875" style="214" customWidth="1"/>
    <col min="6148" max="6148" width="12.5703125" style="214" customWidth="1"/>
    <col min="6149" max="6149" width="11.7109375" style="214" customWidth="1"/>
    <col min="6150" max="6150" width="17.7109375" style="214" customWidth="1"/>
    <col min="6151" max="6151" width="11.7109375" style="214" customWidth="1"/>
    <col min="6152" max="6152" width="15.7109375" style="214" customWidth="1"/>
    <col min="6153" max="6153" width="9.5703125" style="214" customWidth="1"/>
    <col min="6154" max="6154" width="7.85546875" style="214" customWidth="1"/>
    <col min="6155" max="6157" width="5.5703125" style="214" customWidth="1"/>
    <col min="6158" max="6158" width="11.5703125" style="214" bestFit="1" customWidth="1"/>
    <col min="6159" max="6159" width="5.5703125" style="214" customWidth="1"/>
    <col min="6160" max="6160" width="24.5703125" style="214" customWidth="1"/>
    <col min="6161" max="6165" width="5.5703125" style="214" customWidth="1"/>
    <col min="6166" max="6166" width="6.7109375" style="214" customWidth="1"/>
    <col min="6167" max="6400" width="0" style="214" hidden="1"/>
    <col min="6401" max="6401" width="6.140625" style="214" customWidth="1"/>
    <col min="6402" max="6402" width="9.140625" style="214" customWidth="1"/>
    <col min="6403" max="6403" width="14.85546875" style="214" customWidth="1"/>
    <col min="6404" max="6404" width="12.5703125" style="214" customWidth="1"/>
    <col min="6405" max="6405" width="11.7109375" style="214" customWidth="1"/>
    <col min="6406" max="6406" width="17.7109375" style="214" customWidth="1"/>
    <col min="6407" max="6407" width="11.7109375" style="214" customWidth="1"/>
    <col min="6408" max="6408" width="15.7109375" style="214" customWidth="1"/>
    <col min="6409" max="6409" width="9.5703125" style="214" customWidth="1"/>
    <col min="6410" max="6410" width="7.85546875" style="214" customWidth="1"/>
    <col min="6411" max="6413" width="5.5703125" style="214" customWidth="1"/>
    <col min="6414" max="6414" width="11.5703125" style="214" bestFit="1" customWidth="1"/>
    <col min="6415" max="6415" width="5.5703125" style="214" customWidth="1"/>
    <col min="6416" max="6416" width="24.5703125" style="214" customWidth="1"/>
    <col min="6417" max="6421" width="5.5703125" style="214" customWidth="1"/>
    <col min="6422" max="6422" width="6.7109375" style="214" customWidth="1"/>
    <col min="6423" max="6656" width="0" style="214" hidden="1"/>
    <col min="6657" max="6657" width="6.140625" style="214" customWidth="1"/>
    <col min="6658" max="6658" width="9.140625" style="214" customWidth="1"/>
    <col min="6659" max="6659" width="14.85546875" style="214" customWidth="1"/>
    <col min="6660" max="6660" width="12.5703125" style="214" customWidth="1"/>
    <col min="6661" max="6661" width="11.7109375" style="214" customWidth="1"/>
    <col min="6662" max="6662" width="17.7109375" style="214" customWidth="1"/>
    <col min="6663" max="6663" width="11.7109375" style="214" customWidth="1"/>
    <col min="6664" max="6664" width="15.7109375" style="214" customWidth="1"/>
    <col min="6665" max="6665" width="9.5703125" style="214" customWidth="1"/>
    <col min="6666" max="6666" width="7.85546875" style="214" customWidth="1"/>
    <col min="6667" max="6669" width="5.5703125" style="214" customWidth="1"/>
    <col min="6670" max="6670" width="11.5703125" style="214" bestFit="1" customWidth="1"/>
    <col min="6671" max="6671" width="5.5703125" style="214" customWidth="1"/>
    <col min="6672" max="6672" width="24.5703125" style="214" customWidth="1"/>
    <col min="6673" max="6677" width="5.5703125" style="214" customWidth="1"/>
    <col min="6678" max="6678" width="6.7109375" style="214" customWidth="1"/>
    <col min="6679" max="6912" width="0" style="214" hidden="1"/>
    <col min="6913" max="6913" width="6.140625" style="214" customWidth="1"/>
    <col min="6914" max="6914" width="9.140625" style="214" customWidth="1"/>
    <col min="6915" max="6915" width="14.85546875" style="214" customWidth="1"/>
    <col min="6916" max="6916" width="12.5703125" style="214" customWidth="1"/>
    <col min="6917" max="6917" width="11.7109375" style="214" customWidth="1"/>
    <col min="6918" max="6918" width="17.7109375" style="214" customWidth="1"/>
    <col min="6919" max="6919" width="11.7109375" style="214" customWidth="1"/>
    <col min="6920" max="6920" width="15.7109375" style="214" customWidth="1"/>
    <col min="6921" max="6921" width="9.5703125" style="214" customWidth="1"/>
    <col min="6922" max="6922" width="7.85546875" style="214" customWidth="1"/>
    <col min="6923" max="6925" width="5.5703125" style="214" customWidth="1"/>
    <col min="6926" max="6926" width="11.5703125" style="214" bestFit="1" customWidth="1"/>
    <col min="6927" max="6927" width="5.5703125" style="214" customWidth="1"/>
    <col min="6928" max="6928" width="24.5703125" style="214" customWidth="1"/>
    <col min="6929" max="6933" width="5.5703125" style="214" customWidth="1"/>
    <col min="6934" max="6934" width="6.7109375" style="214" customWidth="1"/>
    <col min="6935" max="7168" width="0" style="214" hidden="1"/>
    <col min="7169" max="7169" width="6.140625" style="214" customWidth="1"/>
    <col min="7170" max="7170" width="9.140625" style="214" customWidth="1"/>
    <col min="7171" max="7171" width="14.85546875" style="214" customWidth="1"/>
    <col min="7172" max="7172" width="12.5703125" style="214" customWidth="1"/>
    <col min="7173" max="7173" width="11.7109375" style="214" customWidth="1"/>
    <col min="7174" max="7174" width="17.7109375" style="214" customWidth="1"/>
    <col min="7175" max="7175" width="11.7109375" style="214" customWidth="1"/>
    <col min="7176" max="7176" width="15.7109375" style="214" customWidth="1"/>
    <col min="7177" max="7177" width="9.5703125" style="214" customWidth="1"/>
    <col min="7178" max="7178" width="7.85546875" style="214" customWidth="1"/>
    <col min="7179" max="7181" width="5.5703125" style="214" customWidth="1"/>
    <col min="7182" max="7182" width="11.5703125" style="214" bestFit="1" customWidth="1"/>
    <col min="7183" max="7183" width="5.5703125" style="214" customWidth="1"/>
    <col min="7184" max="7184" width="24.5703125" style="214" customWidth="1"/>
    <col min="7185" max="7189" width="5.5703125" style="214" customWidth="1"/>
    <col min="7190" max="7190" width="6.7109375" style="214" customWidth="1"/>
    <col min="7191" max="7424" width="0" style="214" hidden="1"/>
    <col min="7425" max="7425" width="6.140625" style="214" customWidth="1"/>
    <col min="7426" max="7426" width="9.140625" style="214" customWidth="1"/>
    <col min="7427" max="7427" width="14.85546875" style="214" customWidth="1"/>
    <col min="7428" max="7428" width="12.5703125" style="214" customWidth="1"/>
    <col min="7429" max="7429" width="11.7109375" style="214" customWidth="1"/>
    <col min="7430" max="7430" width="17.7109375" style="214" customWidth="1"/>
    <col min="7431" max="7431" width="11.7109375" style="214" customWidth="1"/>
    <col min="7432" max="7432" width="15.7109375" style="214" customWidth="1"/>
    <col min="7433" max="7433" width="9.5703125" style="214" customWidth="1"/>
    <col min="7434" max="7434" width="7.85546875" style="214" customWidth="1"/>
    <col min="7435" max="7437" width="5.5703125" style="214" customWidth="1"/>
    <col min="7438" max="7438" width="11.5703125" style="214" bestFit="1" customWidth="1"/>
    <col min="7439" max="7439" width="5.5703125" style="214" customWidth="1"/>
    <col min="7440" max="7440" width="24.5703125" style="214" customWidth="1"/>
    <col min="7441" max="7445" width="5.5703125" style="214" customWidth="1"/>
    <col min="7446" max="7446" width="6.7109375" style="214" customWidth="1"/>
    <col min="7447" max="7680" width="0" style="214" hidden="1"/>
    <col min="7681" max="7681" width="6.140625" style="214" customWidth="1"/>
    <col min="7682" max="7682" width="9.140625" style="214" customWidth="1"/>
    <col min="7683" max="7683" width="14.85546875" style="214" customWidth="1"/>
    <col min="7684" max="7684" width="12.5703125" style="214" customWidth="1"/>
    <col min="7685" max="7685" width="11.7109375" style="214" customWidth="1"/>
    <col min="7686" max="7686" width="17.7109375" style="214" customWidth="1"/>
    <col min="7687" max="7687" width="11.7109375" style="214" customWidth="1"/>
    <col min="7688" max="7688" width="15.7109375" style="214" customWidth="1"/>
    <col min="7689" max="7689" width="9.5703125" style="214" customWidth="1"/>
    <col min="7690" max="7690" width="7.85546875" style="214" customWidth="1"/>
    <col min="7691" max="7693" width="5.5703125" style="214" customWidth="1"/>
    <col min="7694" max="7694" width="11.5703125" style="214" bestFit="1" customWidth="1"/>
    <col min="7695" max="7695" width="5.5703125" style="214" customWidth="1"/>
    <col min="7696" max="7696" width="24.5703125" style="214" customWidth="1"/>
    <col min="7697" max="7701" width="5.5703125" style="214" customWidth="1"/>
    <col min="7702" max="7702" width="6.7109375" style="214" customWidth="1"/>
    <col min="7703" max="7936" width="0" style="214" hidden="1"/>
    <col min="7937" max="7937" width="6.140625" style="214" customWidth="1"/>
    <col min="7938" max="7938" width="9.140625" style="214" customWidth="1"/>
    <col min="7939" max="7939" width="14.85546875" style="214" customWidth="1"/>
    <col min="7940" max="7940" width="12.5703125" style="214" customWidth="1"/>
    <col min="7941" max="7941" width="11.7109375" style="214" customWidth="1"/>
    <col min="7942" max="7942" width="17.7109375" style="214" customWidth="1"/>
    <col min="7943" max="7943" width="11.7109375" style="214" customWidth="1"/>
    <col min="7944" max="7944" width="15.7109375" style="214" customWidth="1"/>
    <col min="7945" max="7945" width="9.5703125" style="214" customWidth="1"/>
    <col min="7946" max="7946" width="7.85546875" style="214" customWidth="1"/>
    <col min="7947" max="7949" width="5.5703125" style="214" customWidth="1"/>
    <col min="7950" max="7950" width="11.5703125" style="214" bestFit="1" customWidth="1"/>
    <col min="7951" max="7951" width="5.5703125" style="214" customWidth="1"/>
    <col min="7952" max="7952" width="24.5703125" style="214" customWidth="1"/>
    <col min="7953" max="7957" width="5.5703125" style="214" customWidth="1"/>
    <col min="7958" max="7958" width="6.7109375" style="214" customWidth="1"/>
    <col min="7959" max="8192" width="0" style="214" hidden="1"/>
    <col min="8193" max="8193" width="6.140625" style="214" customWidth="1"/>
    <col min="8194" max="8194" width="9.140625" style="214" customWidth="1"/>
    <col min="8195" max="8195" width="14.85546875" style="214" customWidth="1"/>
    <col min="8196" max="8196" width="12.5703125" style="214" customWidth="1"/>
    <col min="8197" max="8197" width="11.7109375" style="214" customWidth="1"/>
    <col min="8198" max="8198" width="17.7109375" style="214" customWidth="1"/>
    <col min="8199" max="8199" width="11.7109375" style="214" customWidth="1"/>
    <col min="8200" max="8200" width="15.7109375" style="214" customWidth="1"/>
    <col min="8201" max="8201" width="9.5703125" style="214" customWidth="1"/>
    <col min="8202" max="8202" width="7.85546875" style="214" customWidth="1"/>
    <col min="8203" max="8205" width="5.5703125" style="214" customWidth="1"/>
    <col min="8206" max="8206" width="11.5703125" style="214" bestFit="1" customWidth="1"/>
    <col min="8207" max="8207" width="5.5703125" style="214" customWidth="1"/>
    <col min="8208" max="8208" width="24.5703125" style="214" customWidth="1"/>
    <col min="8209" max="8213" width="5.5703125" style="214" customWidth="1"/>
    <col min="8214" max="8214" width="6.7109375" style="214" customWidth="1"/>
    <col min="8215" max="8448" width="0" style="214" hidden="1"/>
    <col min="8449" max="8449" width="6.140625" style="214" customWidth="1"/>
    <col min="8450" max="8450" width="9.140625" style="214" customWidth="1"/>
    <col min="8451" max="8451" width="14.85546875" style="214" customWidth="1"/>
    <col min="8452" max="8452" width="12.5703125" style="214" customWidth="1"/>
    <col min="8453" max="8453" width="11.7109375" style="214" customWidth="1"/>
    <col min="8454" max="8454" width="17.7109375" style="214" customWidth="1"/>
    <col min="8455" max="8455" width="11.7109375" style="214" customWidth="1"/>
    <col min="8456" max="8456" width="15.7109375" style="214" customWidth="1"/>
    <col min="8457" max="8457" width="9.5703125" style="214" customWidth="1"/>
    <col min="8458" max="8458" width="7.85546875" style="214" customWidth="1"/>
    <col min="8459" max="8461" width="5.5703125" style="214" customWidth="1"/>
    <col min="8462" max="8462" width="11.5703125" style="214" bestFit="1" customWidth="1"/>
    <col min="8463" max="8463" width="5.5703125" style="214" customWidth="1"/>
    <col min="8464" max="8464" width="24.5703125" style="214" customWidth="1"/>
    <col min="8465" max="8469" width="5.5703125" style="214" customWidth="1"/>
    <col min="8470" max="8470" width="6.7109375" style="214" customWidth="1"/>
    <col min="8471" max="8704" width="0" style="214" hidden="1"/>
    <col min="8705" max="8705" width="6.140625" style="214" customWidth="1"/>
    <col min="8706" max="8706" width="9.140625" style="214" customWidth="1"/>
    <col min="8707" max="8707" width="14.85546875" style="214" customWidth="1"/>
    <col min="8708" max="8708" width="12.5703125" style="214" customWidth="1"/>
    <col min="8709" max="8709" width="11.7109375" style="214" customWidth="1"/>
    <col min="8710" max="8710" width="17.7109375" style="214" customWidth="1"/>
    <col min="8711" max="8711" width="11.7109375" style="214" customWidth="1"/>
    <col min="8712" max="8712" width="15.7109375" style="214" customWidth="1"/>
    <col min="8713" max="8713" width="9.5703125" style="214" customWidth="1"/>
    <col min="8714" max="8714" width="7.85546875" style="214" customWidth="1"/>
    <col min="8715" max="8717" width="5.5703125" style="214" customWidth="1"/>
    <col min="8718" max="8718" width="11.5703125" style="214" bestFit="1" customWidth="1"/>
    <col min="8719" max="8719" width="5.5703125" style="214" customWidth="1"/>
    <col min="8720" max="8720" width="24.5703125" style="214" customWidth="1"/>
    <col min="8721" max="8725" width="5.5703125" style="214" customWidth="1"/>
    <col min="8726" max="8726" width="6.7109375" style="214" customWidth="1"/>
    <col min="8727" max="8960" width="0" style="214" hidden="1"/>
    <col min="8961" max="8961" width="6.140625" style="214" customWidth="1"/>
    <col min="8962" max="8962" width="9.140625" style="214" customWidth="1"/>
    <col min="8963" max="8963" width="14.85546875" style="214" customWidth="1"/>
    <col min="8964" max="8964" width="12.5703125" style="214" customWidth="1"/>
    <col min="8965" max="8965" width="11.7109375" style="214" customWidth="1"/>
    <col min="8966" max="8966" width="17.7109375" style="214" customWidth="1"/>
    <col min="8967" max="8967" width="11.7109375" style="214" customWidth="1"/>
    <col min="8968" max="8968" width="15.7109375" style="214" customWidth="1"/>
    <col min="8969" max="8969" width="9.5703125" style="214" customWidth="1"/>
    <col min="8970" max="8970" width="7.85546875" style="214" customWidth="1"/>
    <col min="8971" max="8973" width="5.5703125" style="214" customWidth="1"/>
    <col min="8974" max="8974" width="11.5703125" style="214" bestFit="1" customWidth="1"/>
    <col min="8975" max="8975" width="5.5703125" style="214" customWidth="1"/>
    <col min="8976" max="8976" width="24.5703125" style="214" customWidth="1"/>
    <col min="8977" max="8981" width="5.5703125" style="214" customWidth="1"/>
    <col min="8982" max="8982" width="6.7109375" style="214" customWidth="1"/>
    <col min="8983" max="9216" width="0" style="214" hidden="1"/>
    <col min="9217" max="9217" width="6.140625" style="214" customWidth="1"/>
    <col min="9218" max="9218" width="9.140625" style="214" customWidth="1"/>
    <col min="9219" max="9219" width="14.85546875" style="214" customWidth="1"/>
    <col min="9220" max="9220" width="12.5703125" style="214" customWidth="1"/>
    <col min="9221" max="9221" width="11.7109375" style="214" customWidth="1"/>
    <col min="9222" max="9222" width="17.7109375" style="214" customWidth="1"/>
    <col min="9223" max="9223" width="11.7109375" style="214" customWidth="1"/>
    <col min="9224" max="9224" width="15.7109375" style="214" customWidth="1"/>
    <col min="9225" max="9225" width="9.5703125" style="214" customWidth="1"/>
    <col min="9226" max="9226" width="7.85546875" style="214" customWidth="1"/>
    <col min="9227" max="9229" width="5.5703125" style="214" customWidth="1"/>
    <col min="9230" max="9230" width="11.5703125" style="214" bestFit="1" customWidth="1"/>
    <col min="9231" max="9231" width="5.5703125" style="214" customWidth="1"/>
    <col min="9232" max="9232" width="24.5703125" style="214" customWidth="1"/>
    <col min="9233" max="9237" width="5.5703125" style="214" customWidth="1"/>
    <col min="9238" max="9238" width="6.7109375" style="214" customWidth="1"/>
    <col min="9239" max="9472" width="0" style="214" hidden="1"/>
    <col min="9473" max="9473" width="6.140625" style="214" customWidth="1"/>
    <col min="9474" max="9474" width="9.140625" style="214" customWidth="1"/>
    <col min="9475" max="9475" width="14.85546875" style="214" customWidth="1"/>
    <col min="9476" max="9476" width="12.5703125" style="214" customWidth="1"/>
    <col min="9477" max="9477" width="11.7109375" style="214" customWidth="1"/>
    <col min="9478" max="9478" width="17.7109375" style="214" customWidth="1"/>
    <col min="9479" max="9479" width="11.7109375" style="214" customWidth="1"/>
    <col min="9480" max="9480" width="15.7109375" style="214" customWidth="1"/>
    <col min="9481" max="9481" width="9.5703125" style="214" customWidth="1"/>
    <col min="9482" max="9482" width="7.85546875" style="214" customWidth="1"/>
    <col min="9483" max="9485" width="5.5703125" style="214" customWidth="1"/>
    <col min="9486" max="9486" width="11.5703125" style="214" bestFit="1" customWidth="1"/>
    <col min="9487" max="9487" width="5.5703125" style="214" customWidth="1"/>
    <col min="9488" max="9488" width="24.5703125" style="214" customWidth="1"/>
    <col min="9489" max="9493" width="5.5703125" style="214" customWidth="1"/>
    <col min="9494" max="9494" width="6.7109375" style="214" customWidth="1"/>
    <col min="9495" max="9728" width="0" style="214" hidden="1"/>
    <col min="9729" max="9729" width="6.140625" style="214" customWidth="1"/>
    <col min="9730" max="9730" width="9.140625" style="214" customWidth="1"/>
    <col min="9731" max="9731" width="14.85546875" style="214" customWidth="1"/>
    <col min="9732" max="9732" width="12.5703125" style="214" customWidth="1"/>
    <col min="9733" max="9733" width="11.7109375" style="214" customWidth="1"/>
    <col min="9734" max="9734" width="17.7109375" style="214" customWidth="1"/>
    <col min="9735" max="9735" width="11.7109375" style="214" customWidth="1"/>
    <col min="9736" max="9736" width="15.7109375" style="214" customWidth="1"/>
    <col min="9737" max="9737" width="9.5703125" style="214" customWidth="1"/>
    <col min="9738" max="9738" width="7.85546875" style="214" customWidth="1"/>
    <col min="9739" max="9741" width="5.5703125" style="214" customWidth="1"/>
    <col min="9742" max="9742" width="11.5703125" style="214" bestFit="1" customWidth="1"/>
    <col min="9743" max="9743" width="5.5703125" style="214" customWidth="1"/>
    <col min="9744" max="9744" width="24.5703125" style="214" customWidth="1"/>
    <col min="9745" max="9749" width="5.5703125" style="214" customWidth="1"/>
    <col min="9750" max="9750" width="6.7109375" style="214" customWidth="1"/>
    <col min="9751" max="9984" width="0" style="214" hidden="1"/>
    <col min="9985" max="9985" width="6.140625" style="214" customWidth="1"/>
    <col min="9986" max="9986" width="9.140625" style="214" customWidth="1"/>
    <col min="9987" max="9987" width="14.85546875" style="214" customWidth="1"/>
    <col min="9988" max="9988" width="12.5703125" style="214" customWidth="1"/>
    <col min="9989" max="9989" width="11.7109375" style="214" customWidth="1"/>
    <col min="9990" max="9990" width="17.7109375" style="214" customWidth="1"/>
    <col min="9991" max="9991" width="11.7109375" style="214" customWidth="1"/>
    <col min="9992" max="9992" width="15.7109375" style="214" customWidth="1"/>
    <col min="9993" max="9993" width="9.5703125" style="214" customWidth="1"/>
    <col min="9994" max="9994" width="7.85546875" style="214" customWidth="1"/>
    <col min="9995" max="9997" width="5.5703125" style="214" customWidth="1"/>
    <col min="9998" max="9998" width="11.5703125" style="214" bestFit="1" customWidth="1"/>
    <col min="9999" max="9999" width="5.5703125" style="214" customWidth="1"/>
    <col min="10000" max="10000" width="24.5703125" style="214" customWidth="1"/>
    <col min="10001" max="10005" width="5.5703125" style="214" customWidth="1"/>
    <col min="10006" max="10006" width="6.7109375" style="214" customWidth="1"/>
    <col min="10007" max="10240" width="0" style="214" hidden="1"/>
    <col min="10241" max="10241" width="6.140625" style="214" customWidth="1"/>
    <col min="10242" max="10242" width="9.140625" style="214" customWidth="1"/>
    <col min="10243" max="10243" width="14.85546875" style="214" customWidth="1"/>
    <col min="10244" max="10244" width="12.5703125" style="214" customWidth="1"/>
    <col min="10245" max="10245" width="11.7109375" style="214" customWidth="1"/>
    <col min="10246" max="10246" width="17.7109375" style="214" customWidth="1"/>
    <col min="10247" max="10247" width="11.7109375" style="214" customWidth="1"/>
    <col min="10248" max="10248" width="15.7109375" style="214" customWidth="1"/>
    <col min="10249" max="10249" width="9.5703125" style="214" customWidth="1"/>
    <col min="10250" max="10250" width="7.85546875" style="214" customWidth="1"/>
    <col min="10251" max="10253" width="5.5703125" style="214" customWidth="1"/>
    <col min="10254" max="10254" width="11.5703125" style="214" bestFit="1" customWidth="1"/>
    <col min="10255" max="10255" width="5.5703125" style="214" customWidth="1"/>
    <col min="10256" max="10256" width="24.5703125" style="214" customWidth="1"/>
    <col min="10257" max="10261" width="5.5703125" style="214" customWidth="1"/>
    <col min="10262" max="10262" width="6.7109375" style="214" customWidth="1"/>
    <col min="10263" max="10496" width="0" style="214" hidden="1"/>
    <col min="10497" max="10497" width="6.140625" style="214" customWidth="1"/>
    <col min="10498" max="10498" width="9.140625" style="214" customWidth="1"/>
    <col min="10499" max="10499" width="14.85546875" style="214" customWidth="1"/>
    <col min="10500" max="10500" width="12.5703125" style="214" customWidth="1"/>
    <col min="10501" max="10501" width="11.7109375" style="214" customWidth="1"/>
    <col min="10502" max="10502" width="17.7109375" style="214" customWidth="1"/>
    <col min="10503" max="10503" width="11.7109375" style="214" customWidth="1"/>
    <col min="10504" max="10504" width="15.7109375" style="214" customWidth="1"/>
    <col min="10505" max="10505" width="9.5703125" style="214" customWidth="1"/>
    <col min="10506" max="10506" width="7.85546875" style="214" customWidth="1"/>
    <col min="10507" max="10509" width="5.5703125" style="214" customWidth="1"/>
    <col min="10510" max="10510" width="11.5703125" style="214" bestFit="1" customWidth="1"/>
    <col min="10511" max="10511" width="5.5703125" style="214" customWidth="1"/>
    <col min="10512" max="10512" width="24.5703125" style="214" customWidth="1"/>
    <col min="10513" max="10517" width="5.5703125" style="214" customWidth="1"/>
    <col min="10518" max="10518" width="6.7109375" style="214" customWidth="1"/>
    <col min="10519" max="10752" width="0" style="214" hidden="1"/>
    <col min="10753" max="10753" width="6.140625" style="214" customWidth="1"/>
    <col min="10754" max="10754" width="9.140625" style="214" customWidth="1"/>
    <col min="10755" max="10755" width="14.85546875" style="214" customWidth="1"/>
    <col min="10756" max="10756" width="12.5703125" style="214" customWidth="1"/>
    <col min="10757" max="10757" width="11.7109375" style="214" customWidth="1"/>
    <col min="10758" max="10758" width="17.7109375" style="214" customWidth="1"/>
    <col min="10759" max="10759" width="11.7109375" style="214" customWidth="1"/>
    <col min="10760" max="10760" width="15.7109375" style="214" customWidth="1"/>
    <col min="10761" max="10761" width="9.5703125" style="214" customWidth="1"/>
    <col min="10762" max="10762" width="7.85546875" style="214" customWidth="1"/>
    <col min="10763" max="10765" width="5.5703125" style="214" customWidth="1"/>
    <col min="10766" max="10766" width="11.5703125" style="214" bestFit="1" customWidth="1"/>
    <col min="10767" max="10767" width="5.5703125" style="214" customWidth="1"/>
    <col min="10768" max="10768" width="24.5703125" style="214" customWidth="1"/>
    <col min="10769" max="10773" width="5.5703125" style="214" customWidth="1"/>
    <col min="10774" max="10774" width="6.7109375" style="214" customWidth="1"/>
    <col min="10775" max="11008" width="0" style="214" hidden="1"/>
    <col min="11009" max="11009" width="6.140625" style="214" customWidth="1"/>
    <col min="11010" max="11010" width="9.140625" style="214" customWidth="1"/>
    <col min="11011" max="11011" width="14.85546875" style="214" customWidth="1"/>
    <col min="11012" max="11012" width="12.5703125" style="214" customWidth="1"/>
    <col min="11013" max="11013" width="11.7109375" style="214" customWidth="1"/>
    <col min="11014" max="11014" width="17.7109375" style="214" customWidth="1"/>
    <col min="11015" max="11015" width="11.7109375" style="214" customWidth="1"/>
    <col min="11016" max="11016" width="15.7109375" style="214" customWidth="1"/>
    <col min="11017" max="11017" width="9.5703125" style="214" customWidth="1"/>
    <col min="11018" max="11018" width="7.85546875" style="214" customWidth="1"/>
    <col min="11019" max="11021" width="5.5703125" style="214" customWidth="1"/>
    <col min="11022" max="11022" width="11.5703125" style="214" bestFit="1" customWidth="1"/>
    <col min="11023" max="11023" width="5.5703125" style="214" customWidth="1"/>
    <col min="11024" max="11024" width="24.5703125" style="214" customWidth="1"/>
    <col min="11025" max="11029" width="5.5703125" style="214" customWidth="1"/>
    <col min="11030" max="11030" width="6.7109375" style="214" customWidth="1"/>
    <col min="11031" max="11264" width="0" style="214" hidden="1"/>
    <col min="11265" max="11265" width="6.140625" style="214" customWidth="1"/>
    <col min="11266" max="11266" width="9.140625" style="214" customWidth="1"/>
    <col min="11267" max="11267" width="14.85546875" style="214" customWidth="1"/>
    <col min="11268" max="11268" width="12.5703125" style="214" customWidth="1"/>
    <col min="11269" max="11269" width="11.7109375" style="214" customWidth="1"/>
    <col min="11270" max="11270" width="17.7109375" style="214" customWidth="1"/>
    <col min="11271" max="11271" width="11.7109375" style="214" customWidth="1"/>
    <col min="11272" max="11272" width="15.7109375" style="214" customWidth="1"/>
    <col min="11273" max="11273" width="9.5703125" style="214" customWidth="1"/>
    <col min="11274" max="11274" width="7.85546875" style="214" customWidth="1"/>
    <col min="11275" max="11277" width="5.5703125" style="214" customWidth="1"/>
    <col min="11278" max="11278" width="11.5703125" style="214" bestFit="1" customWidth="1"/>
    <col min="11279" max="11279" width="5.5703125" style="214" customWidth="1"/>
    <col min="11280" max="11280" width="24.5703125" style="214" customWidth="1"/>
    <col min="11281" max="11285" width="5.5703125" style="214" customWidth="1"/>
    <col min="11286" max="11286" width="6.7109375" style="214" customWidth="1"/>
    <col min="11287" max="11520" width="0" style="214" hidden="1"/>
    <col min="11521" max="11521" width="6.140625" style="214" customWidth="1"/>
    <col min="11522" max="11522" width="9.140625" style="214" customWidth="1"/>
    <col min="11523" max="11523" width="14.85546875" style="214" customWidth="1"/>
    <col min="11524" max="11524" width="12.5703125" style="214" customWidth="1"/>
    <col min="11525" max="11525" width="11.7109375" style="214" customWidth="1"/>
    <col min="11526" max="11526" width="17.7109375" style="214" customWidth="1"/>
    <col min="11527" max="11527" width="11.7109375" style="214" customWidth="1"/>
    <col min="11528" max="11528" width="15.7109375" style="214" customWidth="1"/>
    <col min="11529" max="11529" width="9.5703125" style="214" customWidth="1"/>
    <col min="11530" max="11530" width="7.85546875" style="214" customWidth="1"/>
    <col min="11531" max="11533" width="5.5703125" style="214" customWidth="1"/>
    <col min="11534" max="11534" width="11.5703125" style="214" bestFit="1" customWidth="1"/>
    <col min="11535" max="11535" width="5.5703125" style="214" customWidth="1"/>
    <col min="11536" max="11536" width="24.5703125" style="214" customWidth="1"/>
    <col min="11537" max="11541" width="5.5703125" style="214" customWidth="1"/>
    <col min="11542" max="11542" width="6.7109375" style="214" customWidth="1"/>
    <col min="11543" max="11776" width="0" style="214" hidden="1"/>
    <col min="11777" max="11777" width="6.140625" style="214" customWidth="1"/>
    <col min="11778" max="11778" width="9.140625" style="214" customWidth="1"/>
    <col min="11779" max="11779" width="14.85546875" style="214" customWidth="1"/>
    <col min="11780" max="11780" width="12.5703125" style="214" customWidth="1"/>
    <col min="11781" max="11781" width="11.7109375" style="214" customWidth="1"/>
    <col min="11782" max="11782" width="17.7109375" style="214" customWidth="1"/>
    <col min="11783" max="11783" width="11.7109375" style="214" customWidth="1"/>
    <col min="11784" max="11784" width="15.7109375" style="214" customWidth="1"/>
    <col min="11785" max="11785" width="9.5703125" style="214" customWidth="1"/>
    <col min="11786" max="11786" width="7.85546875" style="214" customWidth="1"/>
    <col min="11787" max="11789" width="5.5703125" style="214" customWidth="1"/>
    <col min="11790" max="11790" width="11.5703125" style="214" bestFit="1" customWidth="1"/>
    <col min="11791" max="11791" width="5.5703125" style="214" customWidth="1"/>
    <col min="11792" max="11792" width="24.5703125" style="214" customWidth="1"/>
    <col min="11793" max="11797" width="5.5703125" style="214" customWidth="1"/>
    <col min="11798" max="11798" width="6.7109375" style="214" customWidth="1"/>
    <col min="11799" max="12032" width="0" style="214" hidden="1"/>
    <col min="12033" max="12033" width="6.140625" style="214" customWidth="1"/>
    <col min="12034" max="12034" width="9.140625" style="214" customWidth="1"/>
    <col min="12035" max="12035" width="14.85546875" style="214" customWidth="1"/>
    <col min="12036" max="12036" width="12.5703125" style="214" customWidth="1"/>
    <col min="12037" max="12037" width="11.7109375" style="214" customWidth="1"/>
    <col min="12038" max="12038" width="17.7109375" style="214" customWidth="1"/>
    <col min="12039" max="12039" width="11.7109375" style="214" customWidth="1"/>
    <col min="12040" max="12040" width="15.7109375" style="214" customWidth="1"/>
    <col min="12041" max="12041" width="9.5703125" style="214" customWidth="1"/>
    <col min="12042" max="12042" width="7.85546875" style="214" customWidth="1"/>
    <col min="12043" max="12045" width="5.5703125" style="214" customWidth="1"/>
    <col min="12046" max="12046" width="11.5703125" style="214" bestFit="1" customWidth="1"/>
    <col min="12047" max="12047" width="5.5703125" style="214" customWidth="1"/>
    <col min="12048" max="12048" width="24.5703125" style="214" customWidth="1"/>
    <col min="12049" max="12053" width="5.5703125" style="214" customWidth="1"/>
    <col min="12054" max="12054" width="6.7109375" style="214" customWidth="1"/>
    <col min="12055" max="12288" width="0" style="214" hidden="1"/>
    <col min="12289" max="12289" width="6.140625" style="214" customWidth="1"/>
    <col min="12290" max="12290" width="9.140625" style="214" customWidth="1"/>
    <col min="12291" max="12291" width="14.85546875" style="214" customWidth="1"/>
    <col min="12292" max="12292" width="12.5703125" style="214" customWidth="1"/>
    <col min="12293" max="12293" width="11.7109375" style="214" customWidth="1"/>
    <col min="12294" max="12294" width="17.7109375" style="214" customWidth="1"/>
    <col min="12295" max="12295" width="11.7109375" style="214" customWidth="1"/>
    <col min="12296" max="12296" width="15.7109375" style="214" customWidth="1"/>
    <col min="12297" max="12297" width="9.5703125" style="214" customWidth="1"/>
    <col min="12298" max="12298" width="7.85546875" style="214" customWidth="1"/>
    <col min="12299" max="12301" width="5.5703125" style="214" customWidth="1"/>
    <col min="12302" max="12302" width="11.5703125" style="214" bestFit="1" customWidth="1"/>
    <col min="12303" max="12303" width="5.5703125" style="214" customWidth="1"/>
    <col min="12304" max="12304" width="24.5703125" style="214" customWidth="1"/>
    <col min="12305" max="12309" width="5.5703125" style="214" customWidth="1"/>
    <col min="12310" max="12310" width="6.7109375" style="214" customWidth="1"/>
    <col min="12311" max="12544" width="0" style="214" hidden="1"/>
    <col min="12545" max="12545" width="6.140625" style="214" customWidth="1"/>
    <col min="12546" max="12546" width="9.140625" style="214" customWidth="1"/>
    <col min="12547" max="12547" width="14.85546875" style="214" customWidth="1"/>
    <col min="12548" max="12548" width="12.5703125" style="214" customWidth="1"/>
    <col min="12549" max="12549" width="11.7109375" style="214" customWidth="1"/>
    <col min="12550" max="12550" width="17.7109375" style="214" customWidth="1"/>
    <col min="12551" max="12551" width="11.7109375" style="214" customWidth="1"/>
    <col min="12552" max="12552" width="15.7109375" style="214" customWidth="1"/>
    <col min="12553" max="12553" width="9.5703125" style="214" customWidth="1"/>
    <col min="12554" max="12554" width="7.85546875" style="214" customWidth="1"/>
    <col min="12555" max="12557" width="5.5703125" style="214" customWidth="1"/>
    <col min="12558" max="12558" width="11.5703125" style="214" bestFit="1" customWidth="1"/>
    <col min="12559" max="12559" width="5.5703125" style="214" customWidth="1"/>
    <col min="12560" max="12560" width="24.5703125" style="214" customWidth="1"/>
    <col min="12561" max="12565" width="5.5703125" style="214" customWidth="1"/>
    <col min="12566" max="12566" width="6.7109375" style="214" customWidth="1"/>
    <col min="12567" max="12800" width="0" style="214" hidden="1"/>
    <col min="12801" max="12801" width="6.140625" style="214" customWidth="1"/>
    <col min="12802" max="12802" width="9.140625" style="214" customWidth="1"/>
    <col min="12803" max="12803" width="14.85546875" style="214" customWidth="1"/>
    <col min="12804" max="12804" width="12.5703125" style="214" customWidth="1"/>
    <col min="12805" max="12805" width="11.7109375" style="214" customWidth="1"/>
    <col min="12806" max="12806" width="17.7109375" style="214" customWidth="1"/>
    <col min="12807" max="12807" width="11.7109375" style="214" customWidth="1"/>
    <col min="12808" max="12808" width="15.7109375" style="214" customWidth="1"/>
    <col min="12809" max="12809" width="9.5703125" style="214" customWidth="1"/>
    <col min="12810" max="12810" width="7.85546875" style="214" customWidth="1"/>
    <col min="12811" max="12813" width="5.5703125" style="214" customWidth="1"/>
    <col min="12814" max="12814" width="11.5703125" style="214" bestFit="1" customWidth="1"/>
    <col min="12815" max="12815" width="5.5703125" style="214" customWidth="1"/>
    <col min="12816" max="12816" width="24.5703125" style="214" customWidth="1"/>
    <col min="12817" max="12821" width="5.5703125" style="214" customWidth="1"/>
    <col min="12822" max="12822" width="6.7109375" style="214" customWidth="1"/>
    <col min="12823" max="13056" width="0" style="214" hidden="1"/>
    <col min="13057" max="13057" width="6.140625" style="214" customWidth="1"/>
    <col min="13058" max="13058" width="9.140625" style="214" customWidth="1"/>
    <col min="13059" max="13059" width="14.85546875" style="214" customWidth="1"/>
    <col min="13060" max="13060" width="12.5703125" style="214" customWidth="1"/>
    <col min="13061" max="13061" width="11.7109375" style="214" customWidth="1"/>
    <col min="13062" max="13062" width="17.7109375" style="214" customWidth="1"/>
    <col min="13063" max="13063" width="11.7109375" style="214" customWidth="1"/>
    <col min="13064" max="13064" width="15.7109375" style="214" customWidth="1"/>
    <col min="13065" max="13065" width="9.5703125" style="214" customWidth="1"/>
    <col min="13066" max="13066" width="7.85546875" style="214" customWidth="1"/>
    <col min="13067" max="13069" width="5.5703125" style="214" customWidth="1"/>
    <col min="13070" max="13070" width="11.5703125" style="214" bestFit="1" customWidth="1"/>
    <col min="13071" max="13071" width="5.5703125" style="214" customWidth="1"/>
    <col min="13072" max="13072" width="24.5703125" style="214" customWidth="1"/>
    <col min="13073" max="13077" width="5.5703125" style="214" customWidth="1"/>
    <col min="13078" max="13078" width="6.7109375" style="214" customWidth="1"/>
    <col min="13079" max="13312" width="0" style="214" hidden="1"/>
    <col min="13313" max="13313" width="6.140625" style="214" customWidth="1"/>
    <col min="13314" max="13314" width="9.140625" style="214" customWidth="1"/>
    <col min="13315" max="13315" width="14.85546875" style="214" customWidth="1"/>
    <col min="13316" max="13316" width="12.5703125" style="214" customWidth="1"/>
    <col min="13317" max="13317" width="11.7109375" style="214" customWidth="1"/>
    <col min="13318" max="13318" width="17.7109375" style="214" customWidth="1"/>
    <col min="13319" max="13319" width="11.7109375" style="214" customWidth="1"/>
    <col min="13320" max="13320" width="15.7109375" style="214" customWidth="1"/>
    <col min="13321" max="13321" width="9.5703125" style="214" customWidth="1"/>
    <col min="13322" max="13322" width="7.85546875" style="214" customWidth="1"/>
    <col min="13323" max="13325" width="5.5703125" style="214" customWidth="1"/>
    <col min="13326" max="13326" width="11.5703125" style="214" bestFit="1" customWidth="1"/>
    <col min="13327" max="13327" width="5.5703125" style="214" customWidth="1"/>
    <col min="13328" max="13328" width="24.5703125" style="214" customWidth="1"/>
    <col min="13329" max="13333" width="5.5703125" style="214" customWidth="1"/>
    <col min="13334" max="13334" width="6.7109375" style="214" customWidth="1"/>
    <col min="13335" max="13568" width="0" style="214" hidden="1"/>
    <col min="13569" max="13569" width="6.140625" style="214" customWidth="1"/>
    <col min="13570" max="13570" width="9.140625" style="214" customWidth="1"/>
    <col min="13571" max="13571" width="14.85546875" style="214" customWidth="1"/>
    <col min="13572" max="13572" width="12.5703125" style="214" customWidth="1"/>
    <col min="13573" max="13573" width="11.7109375" style="214" customWidth="1"/>
    <col min="13574" max="13574" width="17.7109375" style="214" customWidth="1"/>
    <col min="13575" max="13575" width="11.7109375" style="214" customWidth="1"/>
    <col min="13576" max="13576" width="15.7109375" style="214" customWidth="1"/>
    <col min="13577" max="13577" width="9.5703125" style="214" customWidth="1"/>
    <col min="13578" max="13578" width="7.85546875" style="214" customWidth="1"/>
    <col min="13579" max="13581" width="5.5703125" style="214" customWidth="1"/>
    <col min="13582" max="13582" width="11.5703125" style="214" bestFit="1" customWidth="1"/>
    <col min="13583" max="13583" width="5.5703125" style="214" customWidth="1"/>
    <col min="13584" max="13584" width="24.5703125" style="214" customWidth="1"/>
    <col min="13585" max="13589" width="5.5703125" style="214" customWidth="1"/>
    <col min="13590" max="13590" width="6.7109375" style="214" customWidth="1"/>
    <col min="13591" max="13824" width="0" style="214" hidden="1"/>
    <col min="13825" max="13825" width="6.140625" style="214" customWidth="1"/>
    <col min="13826" max="13826" width="9.140625" style="214" customWidth="1"/>
    <col min="13827" max="13827" width="14.85546875" style="214" customWidth="1"/>
    <col min="13828" max="13828" width="12.5703125" style="214" customWidth="1"/>
    <col min="13829" max="13829" width="11.7109375" style="214" customWidth="1"/>
    <col min="13830" max="13830" width="17.7109375" style="214" customWidth="1"/>
    <col min="13831" max="13831" width="11.7109375" style="214" customWidth="1"/>
    <col min="13832" max="13832" width="15.7109375" style="214" customWidth="1"/>
    <col min="13833" max="13833" width="9.5703125" style="214" customWidth="1"/>
    <col min="13834" max="13834" width="7.85546875" style="214" customWidth="1"/>
    <col min="13835" max="13837" width="5.5703125" style="214" customWidth="1"/>
    <col min="13838" max="13838" width="11.5703125" style="214" bestFit="1" customWidth="1"/>
    <col min="13839" max="13839" width="5.5703125" style="214" customWidth="1"/>
    <col min="13840" max="13840" width="24.5703125" style="214" customWidth="1"/>
    <col min="13841" max="13845" width="5.5703125" style="214" customWidth="1"/>
    <col min="13846" max="13846" width="6.7109375" style="214" customWidth="1"/>
    <col min="13847" max="14080" width="0" style="214" hidden="1"/>
    <col min="14081" max="14081" width="6.140625" style="214" customWidth="1"/>
    <col min="14082" max="14082" width="9.140625" style="214" customWidth="1"/>
    <col min="14083" max="14083" width="14.85546875" style="214" customWidth="1"/>
    <col min="14084" max="14084" width="12.5703125" style="214" customWidth="1"/>
    <col min="14085" max="14085" width="11.7109375" style="214" customWidth="1"/>
    <col min="14086" max="14086" width="17.7109375" style="214" customWidth="1"/>
    <col min="14087" max="14087" width="11.7109375" style="214" customWidth="1"/>
    <col min="14088" max="14088" width="15.7109375" style="214" customWidth="1"/>
    <col min="14089" max="14089" width="9.5703125" style="214" customWidth="1"/>
    <col min="14090" max="14090" width="7.85546875" style="214" customWidth="1"/>
    <col min="14091" max="14093" width="5.5703125" style="214" customWidth="1"/>
    <col min="14094" max="14094" width="11.5703125" style="214" bestFit="1" customWidth="1"/>
    <col min="14095" max="14095" width="5.5703125" style="214" customWidth="1"/>
    <col min="14096" max="14096" width="24.5703125" style="214" customWidth="1"/>
    <col min="14097" max="14101" width="5.5703125" style="214" customWidth="1"/>
    <col min="14102" max="14102" width="6.7109375" style="214" customWidth="1"/>
    <col min="14103" max="14336" width="0" style="214" hidden="1"/>
    <col min="14337" max="14337" width="6.140625" style="214" customWidth="1"/>
    <col min="14338" max="14338" width="9.140625" style="214" customWidth="1"/>
    <col min="14339" max="14339" width="14.85546875" style="214" customWidth="1"/>
    <col min="14340" max="14340" width="12.5703125" style="214" customWidth="1"/>
    <col min="14341" max="14341" width="11.7109375" style="214" customWidth="1"/>
    <col min="14342" max="14342" width="17.7109375" style="214" customWidth="1"/>
    <col min="14343" max="14343" width="11.7109375" style="214" customWidth="1"/>
    <col min="14344" max="14344" width="15.7109375" style="214" customWidth="1"/>
    <col min="14345" max="14345" width="9.5703125" style="214" customWidth="1"/>
    <col min="14346" max="14346" width="7.85546875" style="214" customWidth="1"/>
    <col min="14347" max="14349" width="5.5703125" style="214" customWidth="1"/>
    <col min="14350" max="14350" width="11.5703125" style="214" bestFit="1" customWidth="1"/>
    <col min="14351" max="14351" width="5.5703125" style="214" customWidth="1"/>
    <col min="14352" max="14352" width="24.5703125" style="214" customWidth="1"/>
    <col min="14353" max="14357" width="5.5703125" style="214" customWidth="1"/>
    <col min="14358" max="14358" width="6.7109375" style="214" customWidth="1"/>
    <col min="14359" max="14592" width="0" style="214" hidden="1"/>
    <col min="14593" max="14593" width="6.140625" style="214" customWidth="1"/>
    <col min="14594" max="14594" width="9.140625" style="214" customWidth="1"/>
    <col min="14595" max="14595" width="14.85546875" style="214" customWidth="1"/>
    <col min="14596" max="14596" width="12.5703125" style="214" customWidth="1"/>
    <col min="14597" max="14597" width="11.7109375" style="214" customWidth="1"/>
    <col min="14598" max="14598" width="17.7109375" style="214" customWidth="1"/>
    <col min="14599" max="14599" width="11.7109375" style="214" customWidth="1"/>
    <col min="14600" max="14600" width="15.7109375" style="214" customWidth="1"/>
    <col min="14601" max="14601" width="9.5703125" style="214" customWidth="1"/>
    <col min="14602" max="14602" width="7.85546875" style="214" customWidth="1"/>
    <col min="14603" max="14605" width="5.5703125" style="214" customWidth="1"/>
    <col min="14606" max="14606" width="11.5703125" style="214" bestFit="1" customWidth="1"/>
    <col min="14607" max="14607" width="5.5703125" style="214" customWidth="1"/>
    <col min="14608" max="14608" width="24.5703125" style="214" customWidth="1"/>
    <col min="14609" max="14613" width="5.5703125" style="214" customWidth="1"/>
    <col min="14614" max="14614" width="6.7109375" style="214" customWidth="1"/>
    <col min="14615" max="14848" width="0" style="214" hidden="1"/>
    <col min="14849" max="14849" width="6.140625" style="214" customWidth="1"/>
    <col min="14850" max="14850" width="9.140625" style="214" customWidth="1"/>
    <col min="14851" max="14851" width="14.85546875" style="214" customWidth="1"/>
    <col min="14852" max="14852" width="12.5703125" style="214" customWidth="1"/>
    <col min="14853" max="14853" width="11.7109375" style="214" customWidth="1"/>
    <col min="14854" max="14854" width="17.7109375" style="214" customWidth="1"/>
    <col min="14855" max="14855" width="11.7109375" style="214" customWidth="1"/>
    <col min="14856" max="14856" width="15.7109375" style="214" customWidth="1"/>
    <col min="14857" max="14857" width="9.5703125" style="214" customWidth="1"/>
    <col min="14858" max="14858" width="7.85546875" style="214" customWidth="1"/>
    <col min="14859" max="14861" width="5.5703125" style="214" customWidth="1"/>
    <col min="14862" max="14862" width="11.5703125" style="214" bestFit="1" customWidth="1"/>
    <col min="14863" max="14863" width="5.5703125" style="214" customWidth="1"/>
    <col min="14864" max="14864" width="24.5703125" style="214" customWidth="1"/>
    <col min="14865" max="14869" width="5.5703125" style="214" customWidth="1"/>
    <col min="14870" max="14870" width="6.7109375" style="214" customWidth="1"/>
    <col min="14871" max="15104" width="0" style="214" hidden="1"/>
    <col min="15105" max="15105" width="6.140625" style="214" customWidth="1"/>
    <col min="15106" max="15106" width="9.140625" style="214" customWidth="1"/>
    <col min="15107" max="15107" width="14.85546875" style="214" customWidth="1"/>
    <col min="15108" max="15108" width="12.5703125" style="214" customWidth="1"/>
    <col min="15109" max="15109" width="11.7109375" style="214" customWidth="1"/>
    <col min="15110" max="15110" width="17.7109375" style="214" customWidth="1"/>
    <col min="15111" max="15111" width="11.7109375" style="214" customWidth="1"/>
    <col min="15112" max="15112" width="15.7109375" style="214" customWidth="1"/>
    <col min="15113" max="15113" width="9.5703125" style="214" customWidth="1"/>
    <col min="15114" max="15114" width="7.85546875" style="214" customWidth="1"/>
    <col min="15115" max="15117" width="5.5703125" style="214" customWidth="1"/>
    <col min="15118" max="15118" width="11.5703125" style="214" bestFit="1" customWidth="1"/>
    <col min="15119" max="15119" width="5.5703125" style="214" customWidth="1"/>
    <col min="15120" max="15120" width="24.5703125" style="214" customWidth="1"/>
    <col min="15121" max="15125" width="5.5703125" style="214" customWidth="1"/>
    <col min="15126" max="15126" width="6.7109375" style="214" customWidth="1"/>
    <col min="15127" max="15360" width="0" style="214" hidden="1"/>
    <col min="15361" max="15361" width="6.140625" style="214" customWidth="1"/>
    <col min="15362" max="15362" width="9.140625" style="214" customWidth="1"/>
    <col min="15363" max="15363" width="14.85546875" style="214" customWidth="1"/>
    <col min="15364" max="15364" width="12.5703125" style="214" customWidth="1"/>
    <col min="15365" max="15365" width="11.7109375" style="214" customWidth="1"/>
    <col min="15366" max="15366" width="17.7109375" style="214" customWidth="1"/>
    <col min="15367" max="15367" width="11.7109375" style="214" customWidth="1"/>
    <col min="15368" max="15368" width="15.7109375" style="214" customWidth="1"/>
    <col min="15369" max="15369" width="9.5703125" style="214" customWidth="1"/>
    <col min="15370" max="15370" width="7.85546875" style="214" customWidth="1"/>
    <col min="15371" max="15373" width="5.5703125" style="214" customWidth="1"/>
    <col min="15374" max="15374" width="11.5703125" style="214" bestFit="1" customWidth="1"/>
    <col min="15375" max="15375" width="5.5703125" style="214" customWidth="1"/>
    <col min="15376" max="15376" width="24.5703125" style="214" customWidth="1"/>
    <col min="15377" max="15381" width="5.5703125" style="214" customWidth="1"/>
    <col min="15382" max="15382" width="6.7109375" style="214" customWidth="1"/>
    <col min="15383" max="15616" width="0" style="214" hidden="1"/>
    <col min="15617" max="15617" width="6.140625" style="214" customWidth="1"/>
    <col min="15618" max="15618" width="9.140625" style="214" customWidth="1"/>
    <col min="15619" max="15619" width="14.85546875" style="214" customWidth="1"/>
    <col min="15620" max="15620" width="12.5703125" style="214" customWidth="1"/>
    <col min="15621" max="15621" width="11.7109375" style="214" customWidth="1"/>
    <col min="15622" max="15622" width="17.7109375" style="214" customWidth="1"/>
    <col min="15623" max="15623" width="11.7109375" style="214" customWidth="1"/>
    <col min="15624" max="15624" width="15.7109375" style="214" customWidth="1"/>
    <col min="15625" max="15625" width="9.5703125" style="214" customWidth="1"/>
    <col min="15626" max="15626" width="7.85546875" style="214" customWidth="1"/>
    <col min="15627" max="15629" width="5.5703125" style="214" customWidth="1"/>
    <col min="15630" max="15630" width="11.5703125" style="214" bestFit="1" customWidth="1"/>
    <col min="15631" max="15631" width="5.5703125" style="214" customWidth="1"/>
    <col min="15632" max="15632" width="24.5703125" style="214" customWidth="1"/>
    <col min="15633" max="15637" width="5.5703125" style="214" customWidth="1"/>
    <col min="15638" max="15638" width="6.7109375" style="214" customWidth="1"/>
    <col min="15639" max="15872" width="0" style="214" hidden="1"/>
    <col min="15873" max="15873" width="6.140625" style="214" customWidth="1"/>
    <col min="15874" max="15874" width="9.140625" style="214" customWidth="1"/>
    <col min="15875" max="15875" width="14.85546875" style="214" customWidth="1"/>
    <col min="15876" max="15876" width="12.5703125" style="214" customWidth="1"/>
    <col min="15877" max="15877" width="11.7109375" style="214" customWidth="1"/>
    <col min="15878" max="15878" width="17.7109375" style="214" customWidth="1"/>
    <col min="15879" max="15879" width="11.7109375" style="214" customWidth="1"/>
    <col min="15880" max="15880" width="15.7109375" style="214" customWidth="1"/>
    <col min="15881" max="15881" width="9.5703125" style="214" customWidth="1"/>
    <col min="15882" max="15882" width="7.85546875" style="214" customWidth="1"/>
    <col min="15883" max="15885" width="5.5703125" style="214" customWidth="1"/>
    <col min="15886" max="15886" width="11.5703125" style="214" bestFit="1" customWidth="1"/>
    <col min="15887" max="15887" width="5.5703125" style="214" customWidth="1"/>
    <col min="15888" max="15888" width="24.5703125" style="214" customWidth="1"/>
    <col min="15889" max="15893" width="5.5703125" style="214" customWidth="1"/>
    <col min="15894" max="15894" width="6.7109375" style="214" customWidth="1"/>
    <col min="15895" max="16128" width="0" style="214" hidden="1"/>
    <col min="16129" max="16129" width="6.140625" style="214" customWidth="1"/>
    <col min="16130" max="16130" width="9.140625" style="214" customWidth="1"/>
    <col min="16131" max="16131" width="14.85546875" style="214" customWidth="1"/>
    <col min="16132" max="16132" width="12.5703125" style="214" customWidth="1"/>
    <col min="16133" max="16133" width="11.7109375" style="214" customWidth="1"/>
    <col min="16134" max="16134" width="17.7109375" style="214" customWidth="1"/>
    <col min="16135" max="16135" width="11.7109375" style="214" customWidth="1"/>
    <col min="16136" max="16136" width="15.7109375" style="214" customWidth="1"/>
    <col min="16137" max="16137" width="9.5703125" style="214" customWidth="1"/>
    <col min="16138" max="16138" width="7.85546875" style="214" customWidth="1"/>
    <col min="16139" max="16141" width="5.5703125" style="214" customWidth="1"/>
    <col min="16142" max="16142" width="11.5703125" style="214" bestFit="1" customWidth="1"/>
    <col min="16143" max="16143" width="5.5703125" style="214" customWidth="1"/>
    <col min="16144" max="16144" width="24.5703125" style="214" customWidth="1"/>
    <col min="16145" max="16149" width="5.5703125" style="214" customWidth="1"/>
    <col min="16150" max="16150" width="6.7109375" style="214" customWidth="1"/>
    <col min="16151" max="16384" width="0" style="214" hidden="1"/>
  </cols>
  <sheetData>
    <row r="1" spans="1:25" s="8" customFormat="1" ht="15.9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5">
        <v>1</v>
      </c>
      <c r="O1" s="6" t="s">
        <v>0</v>
      </c>
      <c r="P1" s="6"/>
      <c r="Q1" s="6"/>
      <c r="R1" s="6"/>
      <c r="S1" s="6"/>
      <c r="T1" s="6"/>
      <c r="U1" s="6"/>
      <c r="V1" s="7"/>
      <c r="W1" s="1"/>
      <c r="X1" s="1"/>
      <c r="Y1" s="1"/>
    </row>
    <row r="2" spans="1:25" s="8" customFormat="1" ht="15.95" customHeight="1" x14ac:dyDescent="0.25">
      <c r="A2" s="1"/>
      <c r="B2" s="9"/>
      <c r="E2" s="10" t="s">
        <v>1</v>
      </c>
      <c r="F2" s="10"/>
      <c r="G2" s="10"/>
      <c r="H2" s="10"/>
      <c r="I2" s="10"/>
      <c r="J2" s="11"/>
      <c r="K2" s="11"/>
      <c r="L2" s="12"/>
      <c r="M2" s="12"/>
      <c r="N2" s="13">
        <v>2</v>
      </c>
      <c r="O2" s="6" t="s">
        <v>0</v>
      </c>
      <c r="P2" s="6"/>
      <c r="Q2" s="6"/>
      <c r="R2" s="6"/>
      <c r="S2" s="6"/>
      <c r="T2" s="6"/>
      <c r="U2" s="6"/>
      <c r="V2" s="7"/>
      <c r="W2" s="1"/>
      <c r="X2" s="1"/>
      <c r="Y2" s="1"/>
    </row>
    <row r="3" spans="1:25" s="8" customFormat="1" ht="15.95" customHeight="1" x14ac:dyDescent="0.25">
      <c r="A3" s="1"/>
      <c r="B3" s="9"/>
      <c r="E3" s="10" t="s">
        <v>2</v>
      </c>
      <c r="F3" s="10"/>
      <c r="G3" s="10"/>
      <c r="H3" s="10"/>
      <c r="I3" s="10"/>
      <c r="J3" s="14"/>
      <c r="K3" s="15"/>
      <c r="L3" s="15"/>
      <c r="M3" s="15"/>
      <c r="N3" s="5">
        <v>3</v>
      </c>
      <c r="O3" s="6" t="s">
        <v>3</v>
      </c>
      <c r="P3" s="6"/>
      <c r="Q3" s="6"/>
      <c r="R3" s="6"/>
      <c r="S3" s="6"/>
      <c r="T3" s="6"/>
      <c r="U3" s="6"/>
      <c r="V3" s="7"/>
      <c r="W3" s="1"/>
      <c r="X3" s="1"/>
      <c r="Y3" s="1"/>
    </row>
    <row r="4" spans="1:25" s="8" customFormat="1" ht="15.95" customHeight="1" x14ac:dyDescent="0.25">
      <c r="A4" s="1"/>
      <c r="B4" s="16" t="s">
        <v>4</v>
      </c>
      <c r="C4" s="16"/>
      <c r="D4" s="16"/>
      <c r="E4" s="1"/>
      <c r="F4" s="17"/>
      <c r="G4" s="1"/>
      <c r="H4" s="18"/>
      <c r="I4" s="19"/>
      <c r="J4" s="14"/>
      <c r="K4" s="15"/>
      <c r="L4" s="15"/>
      <c r="M4" s="15"/>
      <c r="N4" s="5">
        <v>4</v>
      </c>
      <c r="O4" s="20" t="s">
        <v>5</v>
      </c>
      <c r="P4" s="20"/>
      <c r="Q4" s="20"/>
      <c r="R4" s="20"/>
      <c r="S4" s="20"/>
      <c r="T4" s="20"/>
      <c r="U4" s="20"/>
      <c r="V4" s="21"/>
      <c r="W4" s="1"/>
      <c r="X4" s="1"/>
      <c r="Y4" s="1"/>
    </row>
    <row r="5" spans="1:25" s="8" customFormat="1" ht="24.95" customHeight="1" x14ac:dyDescent="0.25">
      <c r="A5" s="1"/>
      <c r="B5" s="22" t="s">
        <v>6</v>
      </c>
      <c r="C5" s="22"/>
      <c r="D5" s="22"/>
      <c r="E5" s="22"/>
      <c r="F5" s="22"/>
      <c r="G5" s="22"/>
      <c r="H5" s="22"/>
      <c r="I5" s="22"/>
      <c r="J5" s="14"/>
      <c r="K5" s="15"/>
      <c r="L5" s="15"/>
      <c r="M5" s="15"/>
      <c r="N5" s="13">
        <v>5</v>
      </c>
      <c r="O5" s="20"/>
      <c r="P5" s="20"/>
      <c r="Q5" s="20"/>
      <c r="R5" s="20"/>
      <c r="S5" s="20"/>
      <c r="T5" s="20"/>
      <c r="U5" s="20"/>
      <c r="V5" s="23"/>
      <c r="W5" s="1"/>
      <c r="X5" s="1"/>
      <c r="Y5" s="1"/>
    </row>
    <row r="6" spans="1:25" s="8" customFormat="1" ht="15.95" customHeight="1" x14ac:dyDescent="0.25">
      <c r="A6" s="24"/>
      <c r="B6" s="11" t="s">
        <v>7</v>
      </c>
      <c r="C6" s="11"/>
      <c r="D6" s="11"/>
      <c r="E6" s="11"/>
      <c r="F6" s="11"/>
      <c r="G6" s="11"/>
      <c r="H6" s="11"/>
      <c r="I6" s="11"/>
      <c r="J6" s="14"/>
      <c r="K6" s="15"/>
      <c r="L6" s="15"/>
      <c r="M6" s="15"/>
      <c r="N6" s="5">
        <v>6</v>
      </c>
      <c r="O6" s="20" t="s">
        <v>8</v>
      </c>
      <c r="P6" s="20"/>
      <c r="Q6" s="20"/>
      <c r="R6" s="20"/>
      <c r="S6" s="20"/>
      <c r="T6" s="20"/>
      <c r="U6" s="20"/>
      <c r="V6" s="23"/>
      <c r="W6" s="1"/>
      <c r="X6" s="1"/>
      <c r="Y6" s="1"/>
    </row>
    <row r="7" spans="1:25" s="8" customFormat="1" ht="15.95" customHeight="1" x14ac:dyDescent="0.25">
      <c r="A7" s="25" t="s">
        <v>9</v>
      </c>
      <c r="B7" s="26"/>
      <c r="C7" s="26"/>
      <c r="D7" s="14" t="str">
        <f>VLOOKUP(D8,TONG_DICHVU,4,0)</f>
        <v>Nguyễn Thị Hải</v>
      </c>
      <c r="E7" s="14"/>
      <c r="F7" s="14"/>
      <c r="G7" s="27" t="s">
        <v>10</v>
      </c>
      <c r="H7" s="12" t="str">
        <f>VLOOKUP(D8,TONG_DICHVU,2,0)</f>
        <v>CT1.510</v>
      </c>
      <c r="I7" s="12"/>
      <c r="J7" s="14"/>
      <c r="K7" s="15"/>
      <c r="L7" s="15"/>
      <c r="M7" s="15"/>
      <c r="N7" s="5">
        <v>7</v>
      </c>
      <c r="O7" s="6" t="s">
        <v>11</v>
      </c>
      <c r="P7" s="6"/>
      <c r="Q7" s="6"/>
      <c r="R7" s="6"/>
      <c r="S7" s="6"/>
      <c r="T7" s="6"/>
      <c r="U7" s="6"/>
      <c r="V7" s="28"/>
      <c r="W7" s="1"/>
      <c r="X7" s="1"/>
      <c r="Y7" s="1"/>
    </row>
    <row r="8" spans="1:25" s="8" customFormat="1" ht="15.95" customHeight="1" x14ac:dyDescent="0.25">
      <c r="A8" s="25" t="s">
        <v>12</v>
      </c>
      <c r="B8" s="26"/>
      <c r="C8" s="26"/>
      <c r="D8" s="29">
        <v>510</v>
      </c>
      <c r="E8" s="30" t="s">
        <v>13</v>
      </c>
      <c r="F8" s="25"/>
      <c r="G8" s="25"/>
      <c r="H8" s="31"/>
      <c r="I8" s="32"/>
      <c r="J8" s="14"/>
      <c r="K8" s="15"/>
      <c r="L8" s="15"/>
      <c r="M8" s="15"/>
      <c r="N8" s="15"/>
      <c r="O8" s="21"/>
      <c r="P8" s="21"/>
      <c r="Q8" s="21"/>
      <c r="R8" s="21"/>
      <c r="S8" s="21"/>
      <c r="T8" s="21"/>
      <c r="U8" s="21"/>
      <c r="V8" s="21"/>
      <c r="W8" s="1"/>
      <c r="X8" s="1"/>
      <c r="Y8" s="1"/>
    </row>
    <row r="9" spans="1:25" s="8" customFormat="1" ht="8.1" customHeight="1" x14ac:dyDescent="0.25">
      <c r="A9" s="25"/>
      <c r="B9" s="26"/>
      <c r="C9" s="26"/>
      <c r="D9" s="26"/>
      <c r="E9" s="26"/>
      <c r="F9" s="25"/>
      <c r="G9" s="25"/>
      <c r="H9" s="31"/>
      <c r="I9" s="32"/>
      <c r="J9" s="14"/>
      <c r="K9" s="15"/>
      <c r="L9" s="15"/>
      <c r="M9" s="15"/>
      <c r="N9" s="15"/>
      <c r="O9" s="21"/>
      <c r="P9" s="21"/>
      <c r="Q9" s="21"/>
      <c r="R9" s="21"/>
      <c r="S9" s="21"/>
      <c r="T9" s="21"/>
      <c r="U9" s="21"/>
      <c r="V9" s="21"/>
      <c r="W9" s="1"/>
      <c r="X9" s="1"/>
      <c r="Y9" s="1"/>
    </row>
    <row r="10" spans="1:25" s="36" customFormat="1" ht="15.95" customHeight="1" x14ac:dyDescent="0.25">
      <c r="A10" s="33" t="s">
        <v>14</v>
      </c>
      <c r="B10" s="33"/>
      <c r="C10" s="33"/>
      <c r="D10" s="33"/>
      <c r="E10" s="33"/>
      <c r="F10" s="33"/>
      <c r="G10" s="33"/>
      <c r="H10" s="33"/>
      <c r="I10" s="33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34"/>
      <c r="W10" s="35"/>
      <c r="X10" s="35"/>
      <c r="Y10" s="35"/>
    </row>
    <row r="11" spans="1:25" s="8" customFormat="1" ht="20.100000000000001" customHeight="1" x14ac:dyDescent="0.25">
      <c r="A11" s="37" t="s">
        <v>15</v>
      </c>
      <c r="B11" s="38" t="str">
        <f>O1</f>
        <v>Dịch vụ Tháng 09/2023</v>
      </c>
      <c r="C11" s="39"/>
      <c r="D11" s="40" t="s">
        <v>16</v>
      </c>
      <c r="E11" s="40"/>
      <c r="F11" s="40" t="s">
        <v>17</v>
      </c>
      <c r="G11" s="40"/>
      <c r="H11" s="41" t="s">
        <v>18</v>
      </c>
      <c r="I11" s="41"/>
      <c r="J11" s="1"/>
      <c r="K11" s="9"/>
      <c r="L11" s="9"/>
      <c r="M11" s="9"/>
      <c r="N11" s="9"/>
      <c r="O11" s="9"/>
      <c r="P11" s="9"/>
      <c r="Q11" s="9"/>
      <c r="R11" s="9"/>
      <c r="S11" s="42"/>
      <c r="T11" s="42"/>
      <c r="U11" s="42"/>
      <c r="V11" s="34"/>
      <c r="W11" s="35"/>
      <c r="X11" s="35"/>
      <c r="Y11" s="35"/>
    </row>
    <row r="12" spans="1:25" s="36" customFormat="1" ht="15.95" customHeight="1" x14ac:dyDescent="0.25">
      <c r="A12" s="43">
        <v>1</v>
      </c>
      <c r="B12" s="44" t="s">
        <v>19</v>
      </c>
      <c r="C12" s="44"/>
      <c r="D12" s="45">
        <f>VLOOKUP($D8,'[1]BẢNG TỔNG HỢP'!B12:I374,6,0)</f>
        <v>93.8</v>
      </c>
      <c r="E12" s="46"/>
      <c r="F12" s="47">
        <f>VLOOKUP($D8,'[1]BẢNG TỔNG HỢP'!B12:I374,7,0)</f>
        <v>6000</v>
      </c>
      <c r="G12" s="46"/>
      <c r="H12" s="47">
        <f>D12*F12</f>
        <v>562800</v>
      </c>
      <c r="I12" s="48"/>
      <c r="J12" s="1"/>
      <c r="K12" s="9"/>
      <c r="L12" s="8"/>
      <c r="M12" s="8"/>
      <c r="N12" s="9"/>
      <c r="O12" s="9"/>
      <c r="P12" s="9"/>
      <c r="Q12" s="9"/>
      <c r="R12" s="9"/>
      <c r="S12" s="42"/>
      <c r="T12" s="42"/>
      <c r="U12" s="42"/>
      <c r="V12" s="34"/>
      <c r="W12" s="35"/>
      <c r="X12" s="35"/>
      <c r="Y12" s="35"/>
    </row>
    <row r="13" spans="1:25" s="36" customFormat="1" ht="15.95" customHeight="1" x14ac:dyDescent="0.25">
      <c r="A13" s="43">
        <v>2</v>
      </c>
      <c r="B13" s="49" t="s">
        <v>20</v>
      </c>
      <c r="C13" s="50"/>
      <c r="D13" s="51"/>
      <c r="E13" s="52"/>
      <c r="F13" s="53"/>
      <c r="G13" s="52"/>
      <c r="H13" s="53">
        <f>VLOOKUP($D8,'[1]BẢNG TỔNG HỢP'!B12:I374,8,0)</f>
        <v>562800</v>
      </c>
      <c r="I13" s="54"/>
      <c r="J13" s="1"/>
      <c r="K13" s="14"/>
      <c r="L13" s="14"/>
      <c r="M13" s="14"/>
      <c r="N13" s="55"/>
      <c r="O13" s="14"/>
      <c r="P13" s="14"/>
      <c r="Q13" s="14"/>
      <c r="R13" s="14"/>
      <c r="S13" s="42"/>
      <c r="T13" s="42"/>
      <c r="U13" s="42"/>
      <c r="V13" s="34"/>
      <c r="W13" s="35"/>
      <c r="X13" s="35"/>
      <c r="Y13" s="35"/>
    </row>
    <row r="14" spans="1:25" s="8" customFormat="1" ht="20.100000000000001" customHeight="1" x14ac:dyDescent="0.25">
      <c r="A14" s="37" t="s">
        <v>21</v>
      </c>
      <c r="B14" s="56" t="str">
        <f>O3</f>
        <v>Nước Tháng 08/2023</v>
      </c>
      <c r="C14" s="57"/>
      <c r="D14" s="37" t="s">
        <v>22</v>
      </c>
      <c r="E14" s="58">
        <f>VLOOKUP($D8,PHI_NUOC,4,0)</f>
        <v>1211</v>
      </c>
      <c r="F14" s="59" t="s">
        <v>23</v>
      </c>
      <c r="G14" s="58">
        <f>VLOOKUP($D8,PHI_NUOC,5,0)</f>
        <v>1238</v>
      </c>
      <c r="H14" s="58" t="s">
        <v>24</v>
      </c>
      <c r="I14" s="58">
        <f>VLOOKUP($D8,PHI_NUOC,6,0)</f>
        <v>27</v>
      </c>
      <c r="J14" s="60"/>
      <c r="K14" s="61"/>
      <c r="L14" s="61"/>
      <c r="M14" s="62"/>
      <c r="N14" s="62"/>
      <c r="O14" s="62"/>
      <c r="P14" s="63"/>
      <c r="Q14" s="64"/>
      <c r="R14" s="61"/>
      <c r="S14" s="42"/>
      <c r="T14" s="42"/>
      <c r="U14" s="42"/>
      <c r="V14" s="34"/>
      <c r="W14" s="35"/>
      <c r="X14" s="35"/>
      <c r="Y14" s="35"/>
    </row>
    <row r="15" spans="1:25" s="36" customFormat="1" ht="15.95" customHeight="1" x14ac:dyDescent="0.25">
      <c r="A15" s="65">
        <v>1</v>
      </c>
      <c r="B15" s="66" t="s">
        <v>25</v>
      </c>
      <c r="C15" s="66"/>
      <c r="D15" s="67">
        <f>VLOOKUP($D8,'[1]CHỐT TIỀN NƯỚC '!B6:AC367,7,0)</f>
        <v>10</v>
      </c>
      <c r="E15" s="68"/>
      <c r="F15" s="67">
        <f>VLOOKUP($D8,'[1]CHỐT TIỀN NƯỚC '!B6:AC367,8,0)</f>
        <v>7500</v>
      </c>
      <c r="G15" s="68"/>
      <c r="H15" s="67">
        <f>VLOOKUP($D8,'[1]CHỐT TIỀN NƯỚC '!B6:AC367,9,0)</f>
        <v>75000</v>
      </c>
      <c r="I15" s="48"/>
      <c r="J15" s="60"/>
      <c r="K15" s="61"/>
      <c r="L15" s="61"/>
      <c r="M15" s="69"/>
      <c r="N15" s="70"/>
      <c r="O15" s="60"/>
      <c r="P15" s="60"/>
      <c r="Q15" s="71"/>
      <c r="R15" s="71"/>
      <c r="S15" s="42"/>
      <c r="T15" s="42"/>
      <c r="U15" s="42"/>
      <c r="V15" s="34"/>
      <c r="W15" s="35"/>
      <c r="X15" s="35"/>
      <c r="Y15" s="35"/>
    </row>
    <row r="16" spans="1:25" s="36" customFormat="1" ht="15.95" customHeight="1" x14ac:dyDescent="0.25">
      <c r="A16" s="65">
        <v>2</v>
      </c>
      <c r="B16" s="66" t="s">
        <v>26</v>
      </c>
      <c r="C16" s="66"/>
      <c r="D16" s="67">
        <f>VLOOKUP($D8,'[1]CHỐT TIỀN NƯỚC '!B6:AC367,10,0)</f>
        <v>10</v>
      </c>
      <c r="E16" s="68"/>
      <c r="F16" s="67">
        <f>VLOOKUP($D8,'[1]CHỐT TIỀN NƯỚC '!B6:AC367,11,0)</f>
        <v>8800.17</v>
      </c>
      <c r="G16" s="68"/>
      <c r="H16" s="67">
        <f>VLOOKUP($D8,'[1]CHỐT TIỀN NƯỚC '!B6:AC367,12,0)</f>
        <v>88001.7</v>
      </c>
      <c r="I16" s="48"/>
      <c r="J16" s="72"/>
      <c r="K16" s="72"/>
      <c r="L16" s="72"/>
      <c r="M16" s="72"/>
      <c r="N16" s="72"/>
      <c r="O16" s="72"/>
      <c r="P16" s="73"/>
      <c r="Q16" s="72"/>
      <c r="R16" s="72"/>
      <c r="S16" s="42"/>
      <c r="T16" s="42"/>
      <c r="U16" s="42"/>
      <c r="V16" s="34"/>
      <c r="W16" s="35"/>
      <c r="X16" s="35"/>
      <c r="Y16" s="35"/>
    </row>
    <row r="17" spans="1:25" s="36" customFormat="1" ht="15.95" customHeight="1" x14ac:dyDescent="0.25">
      <c r="A17" s="43">
        <v>3</v>
      </c>
      <c r="B17" s="66" t="s">
        <v>27</v>
      </c>
      <c r="C17" s="74"/>
      <c r="D17" s="67">
        <f>VLOOKUP($D8,'[1]CHỐT TIỀN NƯỚC '!B6:AC367,13,0)</f>
        <v>7</v>
      </c>
      <c r="E17" s="46"/>
      <c r="F17" s="67">
        <f>VLOOKUP($D8,'[1]CHỐT TIỀN NƯỚC '!B6:AC367,14,0)</f>
        <v>12000</v>
      </c>
      <c r="G17" s="46"/>
      <c r="H17" s="67">
        <f>VLOOKUP($D8,'[1]CHỐT TIỀN NƯỚC '!B6:AC367,15,0)</f>
        <v>84000</v>
      </c>
      <c r="I17" s="48"/>
      <c r="J17" s="75"/>
      <c r="K17" s="76"/>
      <c r="L17" s="76"/>
      <c r="M17" s="77"/>
      <c r="N17" s="77"/>
      <c r="O17" s="77"/>
      <c r="P17" s="77"/>
      <c r="Q17" s="78"/>
      <c r="R17" s="79"/>
      <c r="S17" s="42"/>
      <c r="T17" s="42"/>
      <c r="U17" s="42"/>
      <c r="V17" s="34"/>
      <c r="W17" s="35"/>
      <c r="X17" s="35"/>
      <c r="Y17" s="35"/>
    </row>
    <row r="18" spans="1:25" s="36" customFormat="1" ht="15.95" customHeight="1" x14ac:dyDescent="0.25">
      <c r="A18" s="43">
        <v>4</v>
      </c>
      <c r="B18" s="66" t="s">
        <v>28</v>
      </c>
      <c r="C18" s="74"/>
      <c r="D18" s="67">
        <f>VLOOKUP($D8,'[1]CHỐT TIỀN NƯỚC '!B6:AC367,16,0)</f>
        <v>0</v>
      </c>
      <c r="E18" s="46"/>
      <c r="F18" s="67" t="str">
        <f>VLOOKUP($D8,'[1]CHỐT TIỀN NƯỚC '!B6:AC367,17,0)</f>
        <v/>
      </c>
      <c r="G18" s="46"/>
      <c r="H18" s="67" t="str">
        <f>VLOOKUP($D8,'[1]CHỐT TIỀN NƯỚC '!B6:AC367,18,0)</f>
        <v/>
      </c>
      <c r="I18" s="48"/>
      <c r="J18" s="80"/>
      <c r="K18" s="81"/>
      <c r="L18" s="81"/>
      <c r="M18" s="82"/>
      <c r="N18" s="83"/>
      <c r="O18" s="84"/>
      <c r="P18" s="83"/>
      <c r="Q18" s="84"/>
      <c r="R18" s="84"/>
      <c r="S18" s="42"/>
      <c r="T18" s="42"/>
      <c r="U18" s="42"/>
      <c r="V18" s="34"/>
      <c r="W18" s="35"/>
      <c r="X18" s="35"/>
      <c r="Y18" s="35"/>
    </row>
    <row r="19" spans="1:25" s="36" customFormat="1" ht="15.95" customHeight="1" x14ac:dyDescent="0.25">
      <c r="A19" s="65">
        <v>5</v>
      </c>
      <c r="B19" s="85" t="s">
        <v>29</v>
      </c>
      <c r="C19" s="86"/>
      <c r="D19" s="87"/>
      <c r="E19" s="88"/>
      <c r="F19" s="88"/>
      <c r="G19" s="88"/>
      <c r="H19" s="89">
        <f>VLOOKUP($D8,'[1]CHỐT TIỀN NƯỚC '!B6:AC367,25,0)</f>
        <v>247001.7</v>
      </c>
      <c r="I19" s="48"/>
      <c r="J19" s="80"/>
      <c r="K19" s="90"/>
      <c r="L19" s="90"/>
      <c r="M19" s="84"/>
      <c r="N19" s="83"/>
      <c r="O19" s="84"/>
      <c r="P19" s="83"/>
      <c r="Q19" s="84"/>
      <c r="R19" s="84"/>
      <c r="S19" s="42"/>
      <c r="T19" s="42"/>
      <c r="U19" s="42"/>
      <c r="V19" s="34"/>
      <c r="W19" s="35"/>
      <c r="X19" s="35"/>
      <c r="Y19" s="35"/>
    </row>
    <row r="20" spans="1:25" s="36" customFormat="1" ht="15.95" customHeight="1" x14ac:dyDescent="0.25">
      <c r="A20" s="65">
        <v>6</v>
      </c>
      <c r="B20" s="91" t="s">
        <v>30</v>
      </c>
      <c r="C20" s="92"/>
      <c r="D20" s="93"/>
      <c r="E20" s="46"/>
      <c r="F20" s="46"/>
      <c r="G20" s="46"/>
      <c r="H20" s="47">
        <f>VLOOKUP($D8,'[1]CHỐT TIỀN NƯỚC '!B6:AC367,26,0)</f>
        <v>24700.170000000002</v>
      </c>
      <c r="I20" s="48"/>
      <c r="J20" s="80"/>
      <c r="K20" s="90"/>
      <c r="L20" s="90"/>
      <c r="M20" s="84"/>
      <c r="N20" s="83"/>
      <c r="O20" s="84"/>
      <c r="P20" s="83"/>
      <c r="Q20" s="84"/>
      <c r="R20" s="84"/>
      <c r="S20" s="42"/>
      <c r="T20" s="42"/>
      <c r="U20" s="42"/>
      <c r="V20" s="34"/>
      <c r="W20" s="35"/>
      <c r="X20" s="35"/>
      <c r="Y20" s="35"/>
    </row>
    <row r="21" spans="1:25" s="36" customFormat="1" ht="15.95" customHeight="1" x14ac:dyDescent="0.25">
      <c r="A21" s="43">
        <v>7</v>
      </c>
      <c r="B21" s="91" t="s">
        <v>31</v>
      </c>
      <c r="C21" s="92"/>
      <c r="D21" s="93"/>
      <c r="E21" s="46"/>
      <c r="F21" s="46"/>
      <c r="G21" s="46"/>
      <c r="H21" s="47">
        <f>VLOOKUP($D8,'[1]CHỐT TIỀN NƯỚC '!B6:AC367,27,0)</f>
        <v>12350.085000000001</v>
      </c>
      <c r="I21" s="48"/>
      <c r="J21" s="80"/>
      <c r="K21" s="90"/>
      <c r="L21" s="90"/>
      <c r="M21" s="84"/>
      <c r="N21" s="83"/>
      <c r="O21" s="84"/>
      <c r="P21" s="83"/>
      <c r="Q21" s="84"/>
      <c r="R21" s="84"/>
      <c r="S21" s="42"/>
      <c r="T21" s="42"/>
      <c r="U21" s="42"/>
      <c r="V21" s="34"/>
      <c r="W21" s="35"/>
      <c r="X21" s="35"/>
      <c r="Y21" s="35"/>
    </row>
    <row r="22" spans="1:25" s="36" customFormat="1" ht="15.95" customHeight="1" x14ac:dyDescent="0.25">
      <c r="A22" s="43">
        <v>8</v>
      </c>
      <c r="B22" s="49" t="s">
        <v>20</v>
      </c>
      <c r="C22" s="50"/>
      <c r="D22" s="51"/>
      <c r="E22" s="94"/>
      <c r="F22" s="94"/>
      <c r="G22" s="94"/>
      <c r="H22" s="95">
        <f>SUM(H19:H21)</f>
        <v>284051.95500000002</v>
      </c>
      <c r="I22" s="96"/>
      <c r="J22" s="80"/>
      <c r="K22" s="90"/>
      <c r="L22" s="90"/>
      <c r="M22" s="97"/>
      <c r="N22" s="83"/>
      <c r="O22" s="83"/>
      <c r="P22" s="83"/>
      <c r="Q22" s="84"/>
      <c r="R22" s="84"/>
      <c r="S22" s="42"/>
      <c r="T22" s="42"/>
      <c r="U22" s="42"/>
      <c r="V22" s="34"/>
      <c r="W22" s="35"/>
      <c r="X22" s="35"/>
      <c r="Y22" s="35"/>
    </row>
    <row r="23" spans="1:25" s="35" customFormat="1" ht="20.100000000000001" customHeight="1" x14ac:dyDescent="0.25">
      <c r="A23" s="37" t="s">
        <v>32</v>
      </c>
      <c r="B23" s="56" t="str">
        <f>O6</f>
        <v>Gửi xe Tháng 09/2023</v>
      </c>
      <c r="C23" s="57"/>
      <c r="D23" s="37" t="s">
        <v>33</v>
      </c>
      <c r="E23" s="98"/>
      <c r="F23" s="59" t="s">
        <v>17</v>
      </c>
      <c r="G23" s="98"/>
      <c r="H23" s="41" t="s">
        <v>34</v>
      </c>
      <c r="I23" s="58"/>
      <c r="J23" s="80"/>
      <c r="K23" s="90"/>
      <c r="L23" s="90"/>
      <c r="M23" s="97"/>
      <c r="N23" s="83"/>
      <c r="O23" s="83"/>
      <c r="P23" s="83"/>
      <c r="Q23" s="84"/>
      <c r="R23" s="84"/>
      <c r="S23" s="42"/>
      <c r="T23" s="42"/>
      <c r="U23" s="42"/>
      <c r="V23" s="99"/>
    </row>
    <row r="24" spans="1:25" s="36" customFormat="1" ht="15.95" customHeight="1" x14ac:dyDescent="0.25">
      <c r="A24" s="43">
        <v>1</v>
      </c>
      <c r="B24" s="91" t="s">
        <v>35</v>
      </c>
      <c r="C24" s="93"/>
      <c r="D24" s="47">
        <f>VLOOKUP($D8,'[1]BẢNG TỔNG HỢP'!B12:R373,9,0)</f>
        <v>1</v>
      </c>
      <c r="E24" s="46"/>
      <c r="F24" s="47">
        <f>VLOOKUP($D8,'[1]BẢNG TỔNG HỢP'!B12:R373,10,0)</f>
        <v>1600000</v>
      </c>
      <c r="G24" s="46"/>
      <c r="H24" s="47">
        <f>VLOOKUP($D8,'[1]BẢNG TỔNG HỢP'!B12:R373,11,0)</f>
        <v>1600000</v>
      </c>
      <c r="I24" s="48"/>
      <c r="J24" s="80"/>
      <c r="K24" s="100"/>
      <c r="L24" s="100"/>
      <c r="M24" s="100"/>
      <c r="N24" s="101"/>
      <c r="O24" s="101"/>
      <c r="P24" s="101"/>
      <c r="Q24" s="102"/>
      <c r="R24" s="102"/>
      <c r="S24" s="42"/>
      <c r="T24" s="42"/>
      <c r="U24" s="42"/>
      <c r="V24" s="34"/>
      <c r="W24" s="35"/>
      <c r="X24" s="35"/>
      <c r="Y24" s="35"/>
    </row>
    <row r="25" spans="1:25" s="36" customFormat="1" ht="15.95" customHeight="1" x14ac:dyDescent="0.25">
      <c r="A25" s="43">
        <v>2</v>
      </c>
      <c r="B25" s="91" t="s">
        <v>36</v>
      </c>
      <c r="C25" s="93"/>
      <c r="D25" s="47">
        <f>VLOOKUP($D8,'[1]BẢNG TỔNG HỢP'!B12:R373,12,0)</f>
        <v>3</v>
      </c>
      <c r="E25" s="46"/>
      <c r="F25" s="47">
        <f>VLOOKUP($D8,'[1]BẢNG TỔNG HỢP'!B12:R373,13,0)</f>
        <v>80000</v>
      </c>
      <c r="G25" s="46"/>
      <c r="H25" s="47">
        <f>VLOOKUP($D8,'[1]BẢNG TỔNG HỢP'!B12:R373,14,0)</f>
        <v>280000</v>
      </c>
      <c r="I25" s="103"/>
      <c r="J25" s="75"/>
      <c r="K25" s="104"/>
      <c r="L25" s="105"/>
      <c r="M25" s="105"/>
      <c r="N25" s="83"/>
      <c r="O25" s="101"/>
      <c r="P25" s="83"/>
      <c r="Q25" s="78"/>
      <c r="R25" s="84"/>
      <c r="S25" s="42"/>
      <c r="T25" s="42"/>
      <c r="U25" s="42"/>
      <c r="V25" s="34"/>
      <c r="W25" s="35"/>
      <c r="X25" s="35"/>
      <c r="Y25" s="35"/>
    </row>
    <row r="26" spans="1:25" s="36" customFormat="1" ht="15.95" customHeight="1" x14ac:dyDescent="0.25">
      <c r="A26" s="43">
        <v>3</v>
      </c>
      <c r="B26" s="91" t="s">
        <v>37</v>
      </c>
      <c r="C26" s="93"/>
      <c r="D26" s="47">
        <f>VLOOKUP($D8,'[1]BẢNG TỔNG HỢP'!B12:R373,15,0)</f>
        <v>0</v>
      </c>
      <c r="E26" s="46"/>
      <c r="F26" s="47">
        <f>VLOOKUP($D8,'[1]BẢNG TỔNG HỢP'!B12:R373,16,0)</f>
        <v>0</v>
      </c>
      <c r="G26" s="46"/>
      <c r="H26" s="47">
        <f>VLOOKUP($D8,'[1]BẢNG TỔNG HỢP'!B12:R373,17,0)</f>
        <v>0</v>
      </c>
      <c r="I26" s="103"/>
      <c r="J26" s="75"/>
      <c r="K26" s="97"/>
      <c r="L26" s="105"/>
      <c r="M26" s="84"/>
      <c r="N26" s="83"/>
      <c r="O26" s="101"/>
      <c r="P26" s="83"/>
      <c r="Q26" s="102"/>
      <c r="R26" s="84"/>
      <c r="S26" s="42"/>
      <c r="T26" s="42"/>
      <c r="U26" s="42"/>
      <c r="V26" s="34"/>
      <c r="W26" s="35"/>
      <c r="X26" s="35"/>
      <c r="Y26" s="35"/>
    </row>
    <row r="27" spans="1:25" s="36" customFormat="1" ht="15.95" customHeight="1" x14ac:dyDescent="0.25">
      <c r="A27" s="43">
        <v>4</v>
      </c>
      <c r="B27" s="49" t="s">
        <v>20</v>
      </c>
      <c r="C27" s="50"/>
      <c r="D27" s="51"/>
      <c r="E27" s="46"/>
      <c r="F27" s="88"/>
      <c r="G27" s="46" t="str">
        <f>IF(F27&lt;&gt;"","=","")</f>
        <v/>
      </c>
      <c r="H27" s="53">
        <f>SUM(H24:H26)</f>
        <v>1880000</v>
      </c>
      <c r="I27" s="48"/>
      <c r="J27" s="80"/>
      <c r="K27" s="97"/>
      <c r="L27" s="97"/>
      <c r="M27" s="84"/>
      <c r="N27" s="83"/>
      <c r="O27" s="101"/>
      <c r="P27" s="83"/>
      <c r="Q27" s="102"/>
      <c r="R27" s="84"/>
      <c r="S27" s="42"/>
      <c r="T27" s="42"/>
      <c r="U27" s="42"/>
      <c r="V27" s="34"/>
      <c r="W27" s="35"/>
      <c r="X27" s="35"/>
      <c r="Y27" s="35"/>
    </row>
    <row r="28" spans="1:25" s="36" customFormat="1" ht="20.100000000000001" customHeight="1" x14ac:dyDescent="0.25">
      <c r="A28" s="37" t="s">
        <v>38</v>
      </c>
      <c r="B28" s="106" t="s">
        <v>39</v>
      </c>
      <c r="C28" s="107"/>
      <c r="D28" s="107"/>
      <c r="E28" s="57"/>
      <c r="F28" s="108"/>
      <c r="G28" s="109"/>
      <c r="H28" s="58">
        <f>VLOOKUP($D8,'[1]BẢNG TỔNG HỢP'!B12:AB373,26,0)</f>
        <v>2726851.9550000001</v>
      </c>
      <c r="I28" s="110"/>
      <c r="J28" s="80"/>
      <c r="K28" s="97"/>
      <c r="L28" s="97"/>
      <c r="M28" s="84"/>
      <c r="N28" s="83"/>
      <c r="O28" s="101"/>
      <c r="P28" s="83"/>
      <c r="Q28" s="102"/>
      <c r="R28" s="84"/>
      <c r="S28" s="42"/>
      <c r="T28" s="42"/>
      <c r="U28" s="42"/>
      <c r="V28" s="34"/>
      <c r="W28" s="35"/>
      <c r="X28" s="35"/>
      <c r="Y28" s="35"/>
    </row>
    <row r="29" spans="1:25" s="36" customFormat="1" ht="20.100000000000001" customHeight="1" x14ac:dyDescent="0.25">
      <c r="A29" s="111" t="s">
        <v>40</v>
      </c>
      <c r="B29" s="112" t="s">
        <v>41</v>
      </c>
      <c r="C29" s="113"/>
      <c r="D29" s="114"/>
      <c r="E29" s="115"/>
      <c r="F29" s="116"/>
      <c r="G29" s="115"/>
      <c r="H29" s="117">
        <f>VLOOKUP($D8,'[1]BẢNG TỔNG HỢP'!B12:R373,5,0)</f>
        <v>0</v>
      </c>
      <c r="I29" s="118"/>
      <c r="J29" s="80"/>
      <c r="K29" s="119"/>
      <c r="L29" s="119"/>
      <c r="M29" s="119"/>
      <c r="N29" s="83"/>
      <c r="O29" s="101"/>
      <c r="P29" s="83"/>
      <c r="Q29" s="102"/>
      <c r="R29" s="84"/>
      <c r="S29" s="42"/>
      <c r="T29" s="42"/>
      <c r="U29" s="42"/>
      <c r="V29" s="34"/>
      <c r="W29" s="35"/>
      <c r="X29" s="35"/>
      <c r="Y29" s="35"/>
    </row>
    <row r="30" spans="1:25" s="36" customFormat="1" ht="24.95" customHeight="1" x14ac:dyDescent="0.25">
      <c r="A30" s="37" t="s">
        <v>42</v>
      </c>
      <c r="B30" s="120" t="s">
        <v>43</v>
      </c>
      <c r="C30" s="120"/>
      <c r="D30" s="120"/>
      <c r="E30" s="37"/>
      <c r="F30" s="59"/>
      <c r="G30" s="59"/>
      <c r="H30" s="58">
        <f>SUM(H28:H29)</f>
        <v>2726851.9550000001</v>
      </c>
      <c r="I30" s="121"/>
      <c r="J30" s="75"/>
      <c r="K30" s="122"/>
      <c r="L30" s="122"/>
      <c r="M30" s="122"/>
      <c r="N30" s="75"/>
      <c r="O30" s="123"/>
      <c r="P30" s="123"/>
      <c r="Q30" s="124"/>
      <c r="R30" s="102"/>
      <c r="S30" s="42"/>
      <c r="T30" s="42"/>
      <c r="U30" s="42"/>
      <c r="V30" s="34"/>
      <c r="W30" s="35"/>
      <c r="X30" s="35"/>
      <c r="Y30" s="35"/>
    </row>
    <row r="31" spans="1:25" s="36" customFormat="1" ht="15.95" customHeight="1" x14ac:dyDescent="0.25">
      <c r="A31" s="125"/>
      <c r="B31" s="126" t="s">
        <v>44</v>
      </c>
      <c r="C31" s="86" t="e">
        <f ca="1">[2]!uni(H30)</f>
        <v>#NAME?</v>
      </c>
      <c r="D31" s="86"/>
      <c r="E31" s="86"/>
      <c r="F31" s="86"/>
      <c r="G31" s="86"/>
      <c r="H31" s="86"/>
      <c r="I31" s="87"/>
      <c r="J31" s="75"/>
      <c r="K31" s="122"/>
      <c r="L31" s="122"/>
      <c r="M31" s="122"/>
      <c r="N31" s="75"/>
      <c r="O31" s="123"/>
      <c r="P31" s="123"/>
      <c r="Q31" s="124"/>
      <c r="R31" s="102"/>
      <c r="S31" s="42"/>
      <c r="T31" s="42"/>
      <c r="U31" s="42"/>
      <c r="V31" s="34"/>
      <c r="W31" s="35"/>
      <c r="X31" s="35"/>
      <c r="Y31" s="35"/>
    </row>
    <row r="32" spans="1:25" s="36" customFormat="1" ht="75" customHeight="1" x14ac:dyDescent="0.25">
      <c r="A32" s="127" t="s">
        <v>45</v>
      </c>
      <c r="B32" s="127"/>
      <c r="C32" s="127"/>
      <c r="D32" s="127"/>
      <c r="E32" s="127"/>
      <c r="F32" s="127"/>
      <c r="G32" s="127"/>
      <c r="H32" s="128"/>
      <c r="I32" s="129" t="s">
        <v>46</v>
      </c>
      <c r="J32" s="75"/>
      <c r="K32" s="122"/>
      <c r="L32" s="122"/>
      <c r="M32" s="122"/>
      <c r="N32" s="75"/>
      <c r="O32" s="123"/>
      <c r="P32" s="123"/>
      <c r="Q32" s="124"/>
      <c r="R32" s="102"/>
      <c r="S32" s="42"/>
      <c r="T32" s="42"/>
      <c r="U32" s="42"/>
      <c r="V32" s="34"/>
      <c r="W32" s="35"/>
      <c r="X32" s="35"/>
      <c r="Y32" s="35"/>
    </row>
    <row r="33" spans="1:25" s="36" customFormat="1" ht="8.1" customHeight="1" x14ac:dyDescent="0.25">
      <c r="A33" s="130"/>
      <c r="B33" s="130"/>
      <c r="C33" s="130"/>
      <c r="D33" s="130"/>
      <c r="E33" s="130"/>
      <c r="F33" s="130"/>
      <c r="G33" s="130"/>
      <c r="H33" s="131"/>
      <c r="I33" s="132"/>
      <c r="J33" s="1"/>
      <c r="K33" s="8"/>
      <c r="L33" s="104"/>
      <c r="M33" s="104"/>
      <c r="N33" s="104"/>
      <c r="O33" s="104"/>
      <c r="P33" s="104"/>
      <c r="Q33" s="104"/>
      <c r="R33" s="104"/>
      <c r="S33" s="42"/>
      <c r="T33" s="42"/>
      <c r="U33" s="42"/>
      <c r="V33" s="34"/>
      <c r="W33" s="35"/>
      <c r="X33" s="35"/>
      <c r="Y33" s="35"/>
    </row>
    <row r="34" spans="1:25" s="62" customFormat="1" ht="20.100000000000001" customHeight="1" x14ac:dyDescent="0.25">
      <c r="A34" s="133" t="s">
        <v>47</v>
      </c>
      <c r="B34" s="133"/>
      <c r="C34" s="133"/>
      <c r="D34" s="12" t="s">
        <v>48</v>
      </c>
      <c r="E34" s="12">
        <f>D8</f>
        <v>510</v>
      </c>
      <c r="F34" s="134" t="str">
        <f>O7</f>
        <v>CT1-A10 Thanh toán kỳ thu phí tháng 09/2023</v>
      </c>
      <c r="G34" s="133"/>
      <c r="H34" s="133"/>
      <c r="I34" s="133"/>
      <c r="J34" s="72"/>
      <c r="K34" s="72"/>
      <c r="L34" s="72"/>
      <c r="M34" s="72"/>
      <c r="N34" s="72"/>
      <c r="O34" s="72"/>
      <c r="P34" s="72"/>
      <c r="Q34" s="72"/>
      <c r="R34" s="72"/>
      <c r="S34" s="14"/>
      <c r="T34" s="14"/>
      <c r="U34" s="14"/>
      <c r="V34" s="135"/>
      <c r="W34" s="1"/>
      <c r="X34" s="1"/>
      <c r="Y34" s="1"/>
    </row>
    <row r="35" spans="1:25" s="61" customFormat="1" ht="8.1" customHeight="1" x14ac:dyDescent="0.25">
      <c r="A35" s="26"/>
      <c r="B35" s="26"/>
      <c r="C35" s="26"/>
      <c r="D35" s="26"/>
      <c r="E35" s="24"/>
      <c r="F35" s="136"/>
      <c r="G35" s="24"/>
      <c r="H35" s="31"/>
      <c r="I35" s="32"/>
      <c r="J35" s="8"/>
      <c r="K35" s="60"/>
      <c r="L35" s="137"/>
      <c r="M35" s="137"/>
      <c r="N35" s="137"/>
      <c r="O35" s="137"/>
      <c r="P35" s="137"/>
      <c r="Q35" s="137"/>
      <c r="R35" s="137"/>
      <c r="S35" s="14"/>
      <c r="T35" s="14"/>
      <c r="U35" s="14"/>
      <c r="V35" s="138"/>
      <c r="W35" s="1"/>
      <c r="X35" s="1"/>
      <c r="Y35" s="1"/>
    </row>
    <row r="36" spans="1:25" s="61" customFormat="1" ht="20.100000000000001" customHeight="1" x14ac:dyDescent="0.25">
      <c r="A36" s="25" t="s">
        <v>49</v>
      </c>
      <c r="B36" s="26"/>
      <c r="C36" s="26"/>
      <c r="D36" s="26"/>
      <c r="E36" s="24"/>
      <c r="F36" s="136"/>
      <c r="G36" s="24"/>
      <c r="H36" s="31"/>
      <c r="I36" s="32"/>
      <c r="J36" s="8"/>
      <c r="K36" s="60"/>
      <c r="L36" s="137"/>
      <c r="M36" s="137"/>
      <c r="N36" s="137"/>
      <c r="O36" s="137"/>
      <c r="P36" s="137"/>
      <c r="Q36" s="137"/>
      <c r="R36" s="137"/>
      <c r="S36" s="42"/>
      <c r="T36" s="42"/>
      <c r="U36" s="42"/>
      <c r="V36" s="138"/>
      <c r="W36" s="1"/>
      <c r="X36" s="1"/>
      <c r="Y36" s="1"/>
    </row>
    <row r="37" spans="1:25" s="61" customFormat="1" ht="20.100000000000001" customHeight="1" x14ac:dyDescent="0.25">
      <c r="A37" s="139" t="s">
        <v>50</v>
      </c>
      <c r="B37" s="140"/>
      <c r="C37" s="140"/>
      <c r="D37" s="140"/>
      <c r="E37" s="140"/>
      <c r="F37" s="136"/>
      <c r="G37" s="24"/>
      <c r="H37" s="31"/>
      <c r="I37" s="32"/>
      <c r="J37" s="8"/>
      <c r="K37" s="60"/>
      <c r="L37" s="137"/>
      <c r="M37" s="137"/>
      <c r="N37" s="137"/>
      <c r="O37" s="137"/>
      <c r="P37" s="137"/>
      <c r="Q37" s="137"/>
      <c r="R37" s="137"/>
      <c r="S37" s="42"/>
      <c r="T37" s="42"/>
      <c r="U37" s="42"/>
      <c r="V37" s="138"/>
      <c r="W37" s="1"/>
      <c r="X37" s="1"/>
      <c r="Y37" s="1"/>
    </row>
    <row r="38" spans="1:25" s="61" customFormat="1" ht="20.100000000000001" customHeight="1" x14ac:dyDescent="0.25">
      <c r="A38" s="139"/>
      <c r="B38" s="141" t="s">
        <v>51</v>
      </c>
      <c r="C38" s="139"/>
      <c r="D38" s="140"/>
      <c r="E38" s="142"/>
      <c r="F38" s="136"/>
      <c r="G38" s="24"/>
      <c r="H38" s="31"/>
      <c r="I38" s="32"/>
      <c r="J38" s="8"/>
      <c r="K38" s="60"/>
      <c r="L38" s="137"/>
      <c r="M38" s="137"/>
      <c r="N38" s="137"/>
      <c r="O38" s="137"/>
      <c r="P38" s="137"/>
      <c r="Q38" s="137"/>
      <c r="R38" s="137"/>
      <c r="S38" s="42"/>
      <c r="T38" s="42"/>
      <c r="U38" s="42"/>
      <c r="V38" s="138"/>
      <c r="W38" s="1"/>
      <c r="X38" s="1"/>
      <c r="Y38" s="1"/>
    </row>
    <row r="39" spans="1:25" s="61" customFormat="1" ht="15.95" customHeight="1" x14ac:dyDescent="0.25">
      <c r="A39" s="25"/>
      <c r="B39" s="26"/>
      <c r="C39" s="26"/>
      <c r="D39" s="26"/>
      <c r="E39" s="24"/>
      <c r="F39" s="136"/>
      <c r="G39" s="24"/>
      <c r="H39" s="31"/>
      <c r="I39" s="32"/>
      <c r="J39" s="8"/>
      <c r="K39" s="60"/>
      <c r="L39" s="137"/>
      <c r="M39" s="137"/>
      <c r="N39" s="137"/>
      <c r="O39" s="137"/>
      <c r="P39" s="137"/>
      <c r="Q39" s="137"/>
      <c r="R39" s="137"/>
      <c r="S39" s="42"/>
      <c r="T39" s="42"/>
      <c r="U39" s="42"/>
      <c r="V39" s="138"/>
      <c r="W39" s="1"/>
      <c r="X39" s="1"/>
      <c r="Y39" s="1"/>
    </row>
    <row r="40" spans="1:25" s="148" customFormat="1" ht="24.95" customHeight="1" x14ac:dyDescent="0.25">
      <c r="A40" s="143" t="s">
        <v>52</v>
      </c>
      <c r="B40" s="143"/>
      <c r="C40" s="143"/>
      <c r="D40" s="143"/>
      <c r="E40" s="143"/>
      <c r="F40" s="143"/>
      <c r="G40" s="143"/>
      <c r="H40" s="143"/>
      <c r="I40" s="143"/>
      <c r="J40" s="62"/>
      <c r="K40" s="144"/>
      <c r="L40" s="144"/>
      <c r="M40" s="145"/>
      <c r="N40" s="145"/>
      <c r="O40" s="146"/>
      <c r="P40" s="146"/>
      <c r="Q40" s="146"/>
      <c r="R40" s="146"/>
      <c r="S40" s="21"/>
      <c r="T40" s="21"/>
      <c r="U40" s="21"/>
      <c r="V40" s="147"/>
      <c r="W40" s="1"/>
      <c r="X40" s="1"/>
      <c r="Y40" s="1"/>
    </row>
    <row r="41" spans="1:25" s="148" customFormat="1" ht="24.95" customHeight="1" x14ac:dyDescent="0.25">
      <c r="A41" s="149"/>
      <c r="B41" s="149"/>
      <c r="C41" s="149"/>
      <c r="D41" s="149"/>
      <c r="E41" s="149"/>
      <c r="F41" s="149"/>
      <c r="G41" s="149"/>
      <c r="H41" s="149"/>
      <c r="I41" s="149"/>
      <c r="J41" s="61"/>
      <c r="K41" s="61"/>
      <c r="L41" s="61"/>
      <c r="M41" s="61"/>
      <c r="N41" s="150"/>
      <c r="O41" s="151"/>
      <c r="P41" s="150"/>
      <c r="Q41" s="71"/>
      <c r="R41" s="71"/>
      <c r="S41" s="21"/>
      <c r="T41" s="21"/>
      <c r="U41" s="21"/>
      <c r="V41" s="147"/>
      <c r="W41" s="1"/>
      <c r="X41" s="1"/>
      <c r="Y41" s="1"/>
    </row>
    <row r="42" spans="1:25" s="8" customFormat="1" ht="15.9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60"/>
      <c r="K42" s="61"/>
      <c r="L42" s="61"/>
      <c r="M42" s="61"/>
      <c r="N42" s="150"/>
      <c r="O42" s="151"/>
      <c r="P42" s="150"/>
      <c r="Q42" s="71"/>
      <c r="R42" s="71"/>
      <c r="S42" s="42"/>
      <c r="T42" s="42"/>
      <c r="U42" s="42"/>
      <c r="V42" s="34"/>
      <c r="W42" s="1"/>
      <c r="X42" s="1"/>
      <c r="Y42" s="1"/>
    </row>
    <row r="43" spans="1:25" s="8" customFormat="1" ht="15.95" customHeight="1" x14ac:dyDescent="0.25">
      <c r="A43" s="1"/>
      <c r="B43" s="9"/>
      <c r="E43" s="10" t="s">
        <v>1</v>
      </c>
      <c r="F43" s="10"/>
      <c r="G43" s="10"/>
      <c r="H43" s="10"/>
      <c r="I43" s="10"/>
      <c r="J43" s="60"/>
      <c r="K43" s="26"/>
      <c r="L43" s="26"/>
      <c r="M43" s="26"/>
      <c r="N43" s="24"/>
      <c r="O43" s="152"/>
      <c r="P43" s="152"/>
      <c r="Q43" s="152"/>
      <c r="R43" s="152"/>
      <c r="S43" s="42"/>
      <c r="T43" s="42"/>
      <c r="U43" s="42"/>
      <c r="V43" s="34"/>
      <c r="W43" s="1"/>
      <c r="X43" s="1"/>
      <c r="Y43" s="1"/>
    </row>
    <row r="44" spans="1:25" s="8" customFormat="1" ht="15.95" customHeight="1" x14ac:dyDescent="0.25">
      <c r="A44" s="1"/>
      <c r="B44" s="9"/>
      <c r="E44" s="10" t="s">
        <v>2</v>
      </c>
      <c r="F44" s="10"/>
      <c r="G44" s="10"/>
      <c r="H44" s="10"/>
      <c r="I44" s="10"/>
      <c r="J44" s="25"/>
      <c r="N44" s="1"/>
      <c r="O44" s="153"/>
      <c r="P44" s="153"/>
      <c r="Q44" s="153"/>
      <c r="R44" s="153"/>
      <c r="S44" s="42"/>
      <c r="T44" s="42"/>
      <c r="U44" s="42"/>
      <c r="V44" s="34"/>
      <c r="W44" s="1"/>
      <c r="X44" s="1"/>
      <c r="Y44" s="1"/>
    </row>
    <row r="45" spans="1:25" s="8" customFormat="1" ht="15.95" customHeight="1" x14ac:dyDescent="0.25">
      <c r="A45" s="1"/>
      <c r="B45" s="16" t="s">
        <v>4</v>
      </c>
      <c r="C45" s="16"/>
      <c r="D45" s="16"/>
      <c r="E45" s="1"/>
      <c r="F45" s="17"/>
      <c r="G45" s="1"/>
      <c r="H45" s="18"/>
      <c r="I45" s="19"/>
      <c r="J45" s="1"/>
      <c r="N45" s="1"/>
      <c r="O45" s="151"/>
      <c r="P45" s="12"/>
      <c r="Q45" s="154"/>
      <c r="R45" s="154"/>
      <c r="S45" s="42"/>
      <c r="T45" s="42"/>
      <c r="U45" s="42"/>
      <c r="V45" s="34"/>
      <c r="W45" s="1"/>
      <c r="X45" s="1"/>
      <c r="Y45" s="1"/>
    </row>
    <row r="46" spans="1:25" s="8" customFormat="1" ht="24.95" customHeight="1" x14ac:dyDescent="0.25">
      <c r="A46" s="1"/>
      <c r="B46" s="22" t="s">
        <v>53</v>
      </c>
      <c r="C46" s="22"/>
      <c r="D46" s="22"/>
      <c r="E46" s="22"/>
      <c r="F46" s="22"/>
      <c r="G46" s="22"/>
      <c r="H46" s="22"/>
      <c r="I46" s="22"/>
      <c r="J46" s="1"/>
      <c r="N46" s="1"/>
      <c r="O46" s="151"/>
      <c r="P46" s="12"/>
      <c r="Q46" s="154"/>
      <c r="R46" s="154"/>
      <c r="S46" s="42"/>
      <c r="T46" s="42"/>
      <c r="U46" s="42"/>
      <c r="V46" s="34"/>
      <c r="W46" s="1"/>
      <c r="X46" s="1"/>
      <c r="Y46" s="1"/>
    </row>
    <row r="47" spans="1:25" s="8" customFormat="1" ht="15.95" customHeight="1" x14ac:dyDescent="0.25">
      <c r="A47" s="24"/>
      <c r="B47" s="11" t="str">
        <f>B6</f>
        <v>Phí dịch vụ nhà chung cư CT1 - A10 Nam Trung Yên</v>
      </c>
      <c r="C47" s="11"/>
      <c r="D47" s="11"/>
      <c r="E47" s="11"/>
      <c r="F47" s="11"/>
      <c r="G47" s="11"/>
      <c r="H47" s="11"/>
      <c r="I47" s="11"/>
      <c r="J47" s="1"/>
      <c r="N47" s="1"/>
      <c r="O47" s="151"/>
      <c r="Q47" s="155"/>
      <c r="S47" s="42"/>
      <c r="T47" s="42"/>
      <c r="U47" s="42"/>
      <c r="V47" s="34"/>
      <c r="W47" s="1"/>
      <c r="X47" s="1"/>
      <c r="Y47" s="1"/>
    </row>
    <row r="48" spans="1:25" s="8" customFormat="1" ht="15.95" customHeight="1" x14ac:dyDescent="0.25">
      <c r="A48" s="25" t="s">
        <v>9</v>
      </c>
      <c r="B48" s="26"/>
      <c r="C48" s="26"/>
      <c r="D48" s="14" t="str">
        <f>VLOOKUP(D49,TONG_DICHVU,4,0)</f>
        <v xml:space="preserve">Đỗ Thanh Tú </v>
      </c>
      <c r="E48" s="14"/>
      <c r="F48" s="14"/>
      <c r="G48" s="27" t="s">
        <v>10</v>
      </c>
      <c r="H48" s="12" t="str">
        <f>VLOOKUP(D49,TONG_DICHVU,2,0)</f>
        <v>CT1.511</v>
      </c>
      <c r="I48" s="12"/>
      <c r="N48" s="1"/>
      <c r="O48" s="153"/>
      <c r="P48" s="153"/>
      <c r="Q48" s="153"/>
      <c r="R48" s="153"/>
      <c r="S48" s="42"/>
      <c r="T48" s="42"/>
      <c r="U48" s="42"/>
      <c r="V48" s="34"/>
      <c r="W48" s="1"/>
      <c r="X48" s="1"/>
      <c r="Y48" s="1"/>
    </row>
    <row r="49" spans="1:25" s="8" customFormat="1" ht="15.95" customHeight="1" x14ac:dyDescent="0.25">
      <c r="A49" s="25" t="s">
        <v>12</v>
      </c>
      <c r="B49" s="26"/>
      <c r="C49" s="26"/>
      <c r="D49" s="156">
        <f>MAX(D8)+1</f>
        <v>511</v>
      </c>
      <c r="E49" s="30" t="s">
        <v>13</v>
      </c>
      <c r="F49" s="25"/>
      <c r="G49" s="25"/>
      <c r="H49" s="31"/>
      <c r="I49" s="32"/>
      <c r="J49" s="139"/>
      <c r="K49" s="14"/>
      <c r="L49" s="14"/>
      <c r="M49" s="14"/>
      <c r="N49" s="12"/>
      <c r="O49" s="14"/>
      <c r="P49" s="157"/>
      <c r="Q49" s="157"/>
      <c r="R49" s="157"/>
      <c r="S49" s="42"/>
      <c r="T49" s="42"/>
      <c r="U49" s="42"/>
      <c r="V49" s="34"/>
      <c r="W49" s="1"/>
      <c r="X49" s="1"/>
      <c r="Y49" s="1"/>
    </row>
    <row r="50" spans="1:25" s="8" customFormat="1" ht="8.1" customHeight="1" x14ac:dyDescent="0.25">
      <c r="A50" s="25"/>
      <c r="B50" s="26"/>
      <c r="C50" s="26"/>
      <c r="D50" s="158"/>
      <c r="E50" s="30"/>
      <c r="F50" s="25"/>
      <c r="G50" s="25"/>
      <c r="H50" s="31"/>
      <c r="I50" s="32"/>
      <c r="J50" s="159"/>
      <c r="K50" s="14"/>
      <c r="L50" s="14"/>
      <c r="M50" s="14"/>
      <c r="N50" s="12"/>
      <c r="O50" s="160"/>
      <c r="P50" s="14"/>
      <c r="Q50" s="157"/>
      <c r="R50" s="14"/>
      <c r="S50" s="42"/>
      <c r="T50" s="42"/>
      <c r="U50" s="42"/>
      <c r="V50" s="34"/>
      <c r="W50" s="1"/>
      <c r="X50" s="1"/>
      <c r="Y50" s="1"/>
    </row>
    <row r="51" spans="1:25" s="36" customFormat="1" ht="15.95" customHeight="1" x14ac:dyDescent="0.25">
      <c r="A51" s="33" t="str">
        <f>A10</f>
        <v>Ban quản lý xin thông báo tới quý Cư dân kỳ tính phí dịch vụ, phí gửi xe, phí nước sinh hoạt của Căn hộ:</v>
      </c>
      <c r="B51" s="33"/>
      <c r="C51" s="33"/>
      <c r="D51" s="33"/>
      <c r="E51" s="33"/>
      <c r="F51" s="33"/>
      <c r="G51" s="33"/>
      <c r="H51" s="33"/>
      <c r="I51" s="33"/>
      <c r="J51" s="14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34"/>
      <c r="W51" s="35"/>
      <c r="X51" s="35"/>
      <c r="Y51" s="35"/>
    </row>
    <row r="52" spans="1:25" s="8" customFormat="1" ht="20.100000000000001" customHeight="1" x14ac:dyDescent="0.25">
      <c r="A52" s="37" t="s">
        <v>15</v>
      </c>
      <c r="B52" s="161" t="str">
        <f>O1</f>
        <v>Dịch vụ Tháng 09/2023</v>
      </c>
      <c r="C52" s="162"/>
      <c r="D52" s="40" t="s">
        <v>16</v>
      </c>
      <c r="E52" s="40"/>
      <c r="F52" s="40" t="s">
        <v>17</v>
      </c>
      <c r="G52" s="40"/>
      <c r="H52" s="41" t="s">
        <v>18</v>
      </c>
      <c r="I52" s="41"/>
      <c r="J52" s="14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34"/>
      <c r="W52" s="35"/>
      <c r="X52" s="35"/>
      <c r="Y52" s="35"/>
    </row>
    <row r="53" spans="1:25" s="36" customFormat="1" ht="15.95" customHeight="1" x14ac:dyDescent="0.25">
      <c r="A53" s="43">
        <v>1</v>
      </c>
      <c r="B53" s="91" t="s">
        <v>19</v>
      </c>
      <c r="C53" s="93"/>
      <c r="D53" s="45">
        <f>VLOOKUP($D49,'[1]BẢNG TỔNG HỢP'!B12:I374,6,0)</f>
        <v>87.6</v>
      </c>
      <c r="E53" s="46"/>
      <c r="F53" s="47">
        <f>VLOOKUP($D49,'[1]BẢNG TỔNG HỢP'!B12:I374,7,0)</f>
        <v>6000</v>
      </c>
      <c r="G53" s="46"/>
      <c r="H53" s="47">
        <f>D53*F53</f>
        <v>525600</v>
      </c>
      <c r="I53" s="48"/>
      <c r="J53" s="14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34"/>
      <c r="W53" s="35"/>
      <c r="X53" s="35"/>
      <c r="Y53" s="35"/>
    </row>
    <row r="54" spans="1:25" s="36" customFormat="1" ht="15.95" customHeight="1" x14ac:dyDescent="0.25">
      <c r="A54" s="43">
        <v>2</v>
      </c>
      <c r="B54" s="49" t="s">
        <v>20</v>
      </c>
      <c r="C54" s="50"/>
      <c r="D54" s="51"/>
      <c r="E54" s="46"/>
      <c r="F54" s="47"/>
      <c r="G54" s="46"/>
      <c r="H54" s="53">
        <f>VLOOKUP($D49,'[1]BẢNG TỔNG HỢP'!B12:I374,8,0)</f>
        <v>525600</v>
      </c>
      <c r="I54" s="48"/>
      <c r="J54" s="14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34"/>
      <c r="W54" s="35"/>
      <c r="X54" s="35"/>
      <c r="Y54" s="35"/>
    </row>
    <row r="55" spans="1:25" s="8" customFormat="1" ht="20.100000000000001" customHeight="1" x14ac:dyDescent="0.25">
      <c r="A55" s="37" t="s">
        <v>21</v>
      </c>
      <c r="B55" s="56" t="str">
        <f>O3</f>
        <v>Nước Tháng 08/2023</v>
      </c>
      <c r="C55" s="163"/>
      <c r="D55" s="37" t="s">
        <v>22</v>
      </c>
      <c r="E55" s="58">
        <f>VLOOKUP($D49,PHI_NUOC,4,0)</f>
        <v>746</v>
      </c>
      <c r="F55" s="59" t="s">
        <v>23</v>
      </c>
      <c r="G55" s="58">
        <f>VLOOKUP($D49,PHI_NUOC,5,0)</f>
        <v>767</v>
      </c>
      <c r="H55" s="58" t="s">
        <v>24</v>
      </c>
      <c r="I55" s="58">
        <f>VLOOKUP($D49,PHI_NUOC,6,0)</f>
        <v>21</v>
      </c>
      <c r="J55" s="1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34"/>
      <c r="W55" s="35"/>
      <c r="X55" s="35"/>
      <c r="Y55" s="35"/>
    </row>
    <row r="56" spans="1:25" s="36" customFormat="1" ht="15.95" customHeight="1" x14ac:dyDescent="0.25">
      <c r="A56" s="43">
        <v>1</v>
      </c>
      <c r="B56" s="66" t="s">
        <v>25</v>
      </c>
      <c r="C56" s="74"/>
      <c r="D56" s="47">
        <f>VLOOKUP($D49,'[1]CHỐT TIỀN NƯỚC '!B6:AC367,7,0)</f>
        <v>10</v>
      </c>
      <c r="E56" s="46"/>
      <c r="F56" s="47">
        <f>VLOOKUP($D49,'[1]CHỐT TIỀN NƯỚC '!B6:AC367,8,0)</f>
        <v>7500</v>
      </c>
      <c r="G56" s="46"/>
      <c r="H56" s="47">
        <f>VLOOKUP($D49,'[1]CHỐT TIỀN NƯỚC '!B6:AC367,9,0)</f>
        <v>75000</v>
      </c>
      <c r="I56" s="48"/>
      <c r="J56" s="1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34"/>
      <c r="W56" s="35"/>
      <c r="X56" s="35"/>
      <c r="Y56" s="35"/>
    </row>
    <row r="57" spans="1:25" s="36" customFormat="1" ht="15.95" customHeight="1" x14ac:dyDescent="0.25">
      <c r="A57" s="43">
        <v>2</v>
      </c>
      <c r="B57" s="66" t="s">
        <v>26</v>
      </c>
      <c r="C57" s="74"/>
      <c r="D57" s="47">
        <f>VLOOKUP($D49,'[1]CHỐT TIỀN NƯỚC '!B6:AC367,10,0)</f>
        <v>10</v>
      </c>
      <c r="E57" s="46"/>
      <c r="F57" s="47">
        <f>VLOOKUP($D49,'[1]CHỐT TIỀN NƯỚC '!B6:AC367,11,0)</f>
        <v>8800.17</v>
      </c>
      <c r="G57" s="46"/>
      <c r="H57" s="47">
        <f>VLOOKUP($D49,'[1]CHỐT TIỀN NƯỚC '!B6:AC367,12,0)</f>
        <v>88001.7</v>
      </c>
      <c r="I57" s="48"/>
      <c r="J57" s="1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34"/>
      <c r="W57" s="35"/>
      <c r="X57" s="35"/>
      <c r="Y57" s="35"/>
    </row>
    <row r="58" spans="1:25" s="36" customFormat="1" ht="15.95" customHeight="1" x14ac:dyDescent="0.25">
      <c r="A58" s="43">
        <v>3</v>
      </c>
      <c r="B58" s="66" t="s">
        <v>27</v>
      </c>
      <c r="C58" s="74"/>
      <c r="D58" s="47">
        <f>VLOOKUP($D49,'[1]CHỐT TIỀN NƯỚC '!B6:AC367,13,0)</f>
        <v>1</v>
      </c>
      <c r="E58" s="46"/>
      <c r="F58" s="47">
        <f>VLOOKUP($D49,'[1]CHỐT TIỀN NƯỚC '!B6:AC367,14,0)</f>
        <v>12000</v>
      </c>
      <c r="G58" s="46"/>
      <c r="H58" s="47">
        <f>VLOOKUP($D49,'[1]CHỐT TIỀN NƯỚC '!B6:AC367,15,0)</f>
        <v>12000</v>
      </c>
      <c r="I58" s="48"/>
      <c r="J58" s="1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34"/>
      <c r="W58" s="35"/>
      <c r="X58" s="35"/>
      <c r="Y58" s="35"/>
    </row>
    <row r="59" spans="1:25" s="36" customFormat="1" ht="15.95" customHeight="1" x14ac:dyDescent="0.25">
      <c r="A59" s="43">
        <v>4</v>
      </c>
      <c r="B59" s="66" t="s">
        <v>28</v>
      </c>
      <c r="C59" s="74"/>
      <c r="D59" s="47">
        <f>VLOOKUP($D49,'[1]CHỐT TIỀN NƯỚC '!B6:AC367,16,0)</f>
        <v>0</v>
      </c>
      <c r="E59" s="46"/>
      <c r="F59" s="47" t="str">
        <f>VLOOKUP($D49,'[1]CHỐT TIỀN NƯỚC '!B6:AC367,17,0)</f>
        <v/>
      </c>
      <c r="G59" s="46"/>
      <c r="H59" s="47" t="str">
        <f>VLOOKUP($D49,'[1]CHỐT TIỀN NƯỚC '!B6:AC367,18,0)</f>
        <v/>
      </c>
      <c r="I59" s="48"/>
      <c r="J59" s="14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34"/>
      <c r="W59" s="35"/>
      <c r="X59" s="35"/>
      <c r="Y59" s="35"/>
    </row>
    <row r="60" spans="1:25" s="36" customFormat="1" ht="15.95" customHeight="1" x14ac:dyDescent="0.25">
      <c r="A60" s="43">
        <v>5</v>
      </c>
      <c r="B60" s="85" t="s">
        <v>29</v>
      </c>
      <c r="C60" s="86"/>
      <c r="D60" s="87"/>
      <c r="E60" s="88"/>
      <c r="F60" s="88"/>
      <c r="G60" s="88"/>
      <c r="H60" s="89">
        <f>VLOOKUP($D49,'[1]CHỐT TIỀN NƯỚC '!B6:AC367,25,0)</f>
        <v>175001.7</v>
      </c>
      <c r="I60" s="48"/>
      <c r="J60" s="14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34"/>
      <c r="W60" s="35"/>
      <c r="X60" s="35"/>
      <c r="Y60" s="35"/>
    </row>
    <row r="61" spans="1:25" s="36" customFormat="1" ht="15.95" customHeight="1" x14ac:dyDescent="0.25">
      <c r="A61" s="43">
        <v>6</v>
      </c>
      <c r="B61" s="91" t="s">
        <v>30</v>
      </c>
      <c r="C61" s="92"/>
      <c r="D61" s="93"/>
      <c r="E61" s="46"/>
      <c r="F61" s="46"/>
      <c r="G61" s="46"/>
      <c r="H61" s="47">
        <f>VLOOKUP($D49,'[1]CHỐT TIỀN NƯỚC '!B6:AC367,26,0)</f>
        <v>17500.170000000002</v>
      </c>
      <c r="I61" s="48"/>
      <c r="J61" s="14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34"/>
      <c r="W61" s="35"/>
      <c r="X61" s="35"/>
      <c r="Y61" s="35"/>
    </row>
    <row r="62" spans="1:25" s="36" customFormat="1" ht="15.95" customHeight="1" x14ac:dyDescent="0.25">
      <c r="A62" s="43">
        <v>7</v>
      </c>
      <c r="B62" s="91" t="s">
        <v>31</v>
      </c>
      <c r="C62" s="92"/>
      <c r="D62" s="93"/>
      <c r="E62" s="46"/>
      <c r="F62" s="46"/>
      <c r="G62" s="46"/>
      <c r="H62" s="47">
        <f>VLOOKUP($D49,'[1]CHỐT TIỀN NƯỚC '!B6:AC367,27,0)</f>
        <v>8750.0850000000009</v>
      </c>
      <c r="I62" s="48"/>
      <c r="J62" s="14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34"/>
      <c r="W62" s="35"/>
      <c r="X62" s="35"/>
      <c r="Y62" s="35"/>
    </row>
    <row r="63" spans="1:25" s="36" customFormat="1" ht="15.95" customHeight="1" x14ac:dyDescent="0.25">
      <c r="A63" s="43">
        <v>8</v>
      </c>
      <c r="B63" s="49" t="s">
        <v>20</v>
      </c>
      <c r="C63" s="50"/>
      <c r="D63" s="51"/>
      <c r="E63" s="164"/>
      <c r="F63" s="164"/>
      <c r="G63" s="164"/>
      <c r="H63" s="53">
        <f>VLOOKUP($D49,'[1]CHỐT TIỀN NƯỚC '!B6:AC367,28,0)</f>
        <v>201251.95500000002</v>
      </c>
      <c r="I63" s="54"/>
      <c r="J63" s="14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34"/>
      <c r="W63" s="35"/>
      <c r="X63" s="35"/>
      <c r="Y63" s="35"/>
    </row>
    <row r="64" spans="1:25" s="36" customFormat="1" ht="20.100000000000001" customHeight="1" x14ac:dyDescent="0.25">
      <c r="A64" s="37" t="s">
        <v>32</v>
      </c>
      <c r="B64" s="56" t="str">
        <f>O6</f>
        <v>Gửi xe Tháng 09/2023</v>
      </c>
      <c r="C64" s="163"/>
      <c r="D64" s="37" t="s">
        <v>33</v>
      </c>
      <c r="E64" s="98"/>
      <c r="F64" s="59" t="s">
        <v>17</v>
      </c>
      <c r="G64" s="98"/>
      <c r="H64" s="41" t="s">
        <v>18</v>
      </c>
      <c r="I64" s="58"/>
      <c r="J64" s="14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34"/>
      <c r="W64" s="35"/>
      <c r="X64" s="35"/>
      <c r="Y64" s="35"/>
    </row>
    <row r="65" spans="1:25" s="36" customFormat="1" ht="15.95" customHeight="1" x14ac:dyDescent="0.25">
      <c r="A65" s="43">
        <v>1</v>
      </c>
      <c r="B65" s="91" t="s">
        <v>35</v>
      </c>
      <c r="C65" s="93"/>
      <c r="D65" s="47">
        <f>VLOOKUP($D49,'[1]BẢNG TỔNG HỢP'!B12:R373,9,0)</f>
        <v>1</v>
      </c>
      <c r="E65" s="46"/>
      <c r="F65" s="47">
        <f>VLOOKUP($D49,'[1]BẢNG TỔNG HỢP'!B12:R373,10,0)</f>
        <v>1600000</v>
      </c>
      <c r="G65" s="46"/>
      <c r="H65" s="47">
        <f>VLOOKUP($D49,'[1]BẢNG TỔNG HỢP'!B12:R373,11,0)</f>
        <v>1600000</v>
      </c>
      <c r="I65" s="48"/>
      <c r="J65" s="1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34"/>
      <c r="W65" s="35"/>
      <c r="X65" s="35"/>
      <c r="Y65" s="35"/>
    </row>
    <row r="66" spans="1:25" s="36" customFormat="1" ht="15.95" customHeight="1" x14ac:dyDescent="0.25">
      <c r="A66" s="43">
        <v>2</v>
      </c>
      <c r="B66" s="91" t="s">
        <v>36</v>
      </c>
      <c r="C66" s="93"/>
      <c r="D66" s="47">
        <f>VLOOKUP($D49,'[1]BẢNG TỔNG HỢP'!B12:R373,12,0)</f>
        <v>3</v>
      </c>
      <c r="E66" s="46"/>
      <c r="F66" s="47">
        <f>VLOOKUP($D49,'[1]BẢNG TỔNG HỢP'!B12:R373,13,0)</f>
        <v>80000</v>
      </c>
      <c r="G66" s="46"/>
      <c r="H66" s="47">
        <f>VLOOKUP($D49,'[1]BẢNG TỔNG HỢP'!B12:R373,14,0)</f>
        <v>240000</v>
      </c>
      <c r="I66" s="48"/>
      <c r="J66" s="1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34"/>
      <c r="W66" s="35"/>
      <c r="X66" s="35"/>
      <c r="Y66" s="35"/>
    </row>
    <row r="67" spans="1:25" s="36" customFormat="1" ht="15.95" customHeight="1" x14ac:dyDescent="0.25">
      <c r="A67" s="43">
        <v>3</v>
      </c>
      <c r="B67" s="91" t="s">
        <v>37</v>
      </c>
      <c r="C67" s="93"/>
      <c r="D67" s="47">
        <f>VLOOKUP($D49,'[1]BẢNG TỔNG HỢP'!B12:R373,15,0)</f>
        <v>0</v>
      </c>
      <c r="E67" s="46"/>
      <c r="F67" s="47">
        <f>VLOOKUP($D49,'[1]BẢNG TỔNG HỢP'!B12:R373,16,0)</f>
        <v>0</v>
      </c>
      <c r="G67" s="46"/>
      <c r="H67" s="47">
        <f>VLOOKUP($D49,'[1]BẢNG TỔNG HỢP'!B12:R373,17,0)</f>
        <v>0</v>
      </c>
      <c r="I67" s="48"/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34"/>
      <c r="W67" s="35"/>
      <c r="X67" s="35"/>
      <c r="Y67" s="35"/>
    </row>
    <row r="68" spans="1:25" s="36" customFormat="1" ht="15.95" customHeight="1" x14ac:dyDescent="0.25">
      <c r="A68" s="43">
        <v>4</v>
      </c>
      <c r="B68" s="49" t="s">
        <v>20</v>
      </c>
      <c r="C68" s="50"/>
      <c r="D68" s="51"/>
      <c r="E68" s="46"/>
      <c r="F68" s="88"/>
      <c r="G68" s="46"/>
      <c r="H68" s="53">
        <f>SUM(H65:H67)</f>
        <v>1840000</v>
      </c>
      <c r="I68" s="48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34"/>
      <c r="W68" s="35"/>
      <c r="X68" s="35"/>
      <c r="Y68" s="35"/>
    </row>
    <row r="69" spans="1:25" s="36" customFormat="1" ht="20.100000000000001" customHeight="1" x14ac:dyDescent="0.25">
      <c r="A69" s="37" t="s">
        <v>38</v>
      </c>
      <c r="B69" s="106" t="s">
        <v>39</v>
      </c>
      <c r="C69" s="107"/>
      <c r="D69" s="107"/>
      <c r="E69" s="57"/>
      <c r="F69" s="108"/>
      <c r="G69" s="109"/>
      <c r="H69" s="58">
        <f>VLOOKUP($D49,'[1]BẢNG TỔNG HỢP'!B12:AB373,26,0)</f>
        <v>2566851.9550000001</v>
      </c>
      <c r="I69" s="110"/>
      <c r="J69" s="1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34"/>
      <c r="W69" s="35"/>
      <c r="X69" s="35"/>
      <c r="Y69" s="35"/>
    </row>
    <row r="70" spans="1:25" s="36" customFormat="1" ht="20.100000000000001" customHeight="1" x14ac:dyDescent="0.25">
      <c r="A70" s="111" t="s">
        <v>40</v>
      </c>
      <c r="B70" s="112" t="s">
        <v>41</v>
      </c>
      <c r="C70" s="113"/>
      <c r="D70" s="114"/>
      <c r="E70" s="115"/>
      <c r="F70" s="116"/>
      <c r="G70" s="115"/>
      <c r="H70" s="117">
        <f>VLOOKUP($D49,'[1]BẢNG TỔNG HỢP'!B12:R373,5,0)</f>
        <v>0</v>
      </c>
      <c r="I70" s="165"/>
      <c r="J70" s="1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34"/>
      <c r="W70" s="35"/>
      <c r="X70" s="35"/>
      <c r="Y70" s="35"/>
    </row>
    <row r="71" spans="1:25" s="36" customFormat="1" ht="24.95" customHeight="1" x14ac:dyDescent="0.25">
      <c r="A71" s="37" t="s">
        <v>42</v>
      </c>
      <c r="B71" s="120" t="s">
        <v>43</v>
      </c>
      <c r="C71" s="120"/>
      <c r="D71" s="120"/>
      <c r="E71" s="37"/>
      <c r="F71" s="59"/>
      <c r="G71" s="59"/>
      <c r="H71" s="58">
        <f>SUM(H69:H70)</f>
        <v>2566851.9550000001</v>
      </c>
      <c r="I71" s="121"/>
      <c r="J71" s="1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34"/>
      <c r="W71" s="35"/>
      <c r="X71" s="35"/>
      <c r="Y71" s="35"/>
    </row>
    <row r="72" spans="1:25" s="36" customFormat="1" ht="15.95" customHeight="1" x14ac:dyDescent="0.25">
      <c r="A72" s="125"/>
      <c r="B72" s="126" t="s">
        <v>44</v>
      </c>
      <c r="C72" s="86" t="e">
        <f ca="1">[2]!uni(H71)</f>
        <v>#NAME?</v>
      </c>
      <c r="D72" s="86"/>
      <c r="E72" s="86"/>
      <c r="F72" s="86"/>
      <c r="G72" s="86"/>
      <c r="H72" s="86"/>
      <c r="I72" s="87"/>
      <c r="J72" s="5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34"/>
      <c r="W72" s="35"/>
      <c r="X72" s="35"/>
      <c r="Y72" s="35"/>
    </row>
    <row r="73" spans="1:25" s="36" customFormat="1" ht="75" customHeight="1" x14ac:dyDescent="0.25">
      <c r="A73" s="127" t="str">
        <f>A32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73" s="127"/>
      <c r="C73" s="127"/>
      <c r="D73" s="127"/>
      <c r="E73" s="127"/>
      <c r="F73" s="127"/>
      <c r="G73" s="127"/>
      <c r="H73" s="166"/>
      <c r="I73" s="167" t="str">
        <f>I32</f>
        <v>Mã QR
Thanh toán</v>
      </c>
      <c r="J73" s="14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34"/>
      <c r="W73" s="35"/>
      <c r="X73" s="35"/>
      <c r="Y73" s="35"/>
    </row>
    <row r="74" spans="1:25" s="36" customFormat="1" ht="8.1" customHeight="1" x14ac:dyDescent="0.25">
      <c r="A74" s="130"/>
      <c r="B74" s="130"/>
      <c r="C74" s="130"/>
      <c r="D74" s="130"/>
      <c r="E74" s="130"/>
      <c r="F74" s="130"/>
      <c r="G74" s="130"/>
      <c r="H74" s="131"/>
      <c r="I74" s="131"/>
      <c r="J74" s="14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34"/>
      <c r="W74" s="35"/>
      <c r="X74" s="35"/>
      <c r="Y74" s="35"/>
    </row>
    <row r="75" spans="1:25" s="62" customFormat="1" ht="20.100000000000001" customHeight="1" x14ac:dyDescent="0.25">
      <c r="A75" s="133" t="s">
        <v>47</v>
      </c>
      <c r="B75" s="133"/>
      <c r="C75" s="133"/>
      <c r="D75" s="12" t="s">
        <v>48</v>
      </c>
      <c r="E75" s="12">
        <f>D49</f>
        <v>511</v>
      </c>
      <c r="F75" s="134" t="str">
        <f>O7</f>
        <v>CT1-A10 Thanh toán kỳ thu phí tháng 09/2023</v>
      </c>
      <c r="G75" s="133"/>
      <c r="H75" s="133"/>
      <c r="I75" s="13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35"/>
      <c r="W75" s="1"/>
      <c r="X75" s="1"/>
      <c r="Y75" s="1"/>
    </row>
    <row r="76" spans="1:25" s="61" customFormat="1" ht="8.1" customHeight="1" x14ac:dyDescent="0.25">
      <c r="A76" s="26"/>
      <c r="B76" s="26"/>
      <c r="C76" s="26"/>
      <c r="D76" s="26"/>
      <c r="E76" s="24"/>
      <c r="F76" s="136"/>
      <c r="G76" s="24"/>
      <c r="H76" s="31"/>
      <c r="I76" s="32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38"/>
      <c r="W76" s="1"/>
      <c r="X76" s="1"/>
      <c r="Y76" s="1"/>
    </row>
    <row r="77" spans="1:25" s="61" customFormat="1" ht="20.100000000000001" customHeight="1" x14ac:dyDescent="0.25">
      <c r="A77" s="25" t="s">
        <v>49</v>
      </c>
      <c r="B77" s="26"/>
      <c r="C77" s="26"/>
      <c r="D77" s="26"/>
      <c r="E77" s="24"/>
      <c r="F77" s="136"/>
      <c r="G77" s="24"/>
      <c r="H77" s="31"/>
      <c r="I77" s="32"/>
      <c r="J77" s="14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38"/>
      <c r="W77" s="1"/>
      <c r="X77" s="1"/>
      <c r="Y77" s="1"/>
    </row>
    <row r="78" spans="1:25" s="61" customFormat="1" ht="20.100000000000001" customHeight="1" x14ac:dyDescent="0.25">
      <c r="A78" s="139" t="s">
        <v>50</v>
      </c>
      <c r="B78" s="140"/>
      <c r="C78" s="140"/>
      <c r="D78" s="140"/>
      <c r="E78" s="140"/>
      <c r="F78" s="136"/>
      <c r="G78" s="24"/>
      <c r="H78" s="31"/>
      <c r="I78" s="32"/>
      <c r="J78" s="8"/>
      <c r="K78" s="60"/>
      <c r="L78" s="137"/>
      <c r="M78" s="137"/>
      <c r="N78" s="137"/>
      <c r="O78" s="137"/>
      <c r="P78" s="137"/>
      <c r="Q78" s="137"/>
      <c r="R78" s="137"/>
      <c r="S78" s="42"/>
      <c r="T78" s="42"/>
      <c r="U78" s="42"/>
      <c r="V78" s="138"/>
      <c r="W78" s="1"/>
      <c r="X78" s="1"/>
      <c r="Y78" s="1"/>
    </row>
    <row r="79" spans="1:25" s="61" customFormat="1" ht="20.100000000000001" customHeight="1" x14ac:dyDescent="0.25">
      <c r="A79" s="139"/>
      <c r="B79" s="141" t="s">
        <v>51</v>
      </c>
      <c r="C79" s="140"/>
      <c r="D79" s="140"/>
      <c r="E79" s="142"/>
      <c r="F79" s="136"/>
      <c r="G79" s="24"/>
      <c r="H79" s="31"/>
      <c r="I79" s="32"/>
      <c r="J79" s="14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38"/>
      <c r="W79" s="1"/>
      <c r="X79" s="1"/>
      <c r="Y79" s="1"/>
    </row>
    <row r="80" spans="1:25" s="61" customFormat="1" ht="15.95" customHeight="1" x14ac:dyDescent="0.25">
      <c r="A80" s="25"/>
      <c r="B80" s="26"/>
      <c r="C80" s="26"/>
      <c r="D80" s="26"/>
      <c r="E80" s="24"/>
      <c r="F80" s="136"/>
      <c r="G80" s="24"/>
      <c r="H80" s="31"/>
      <c r="I80" s="32"/>
      <c r="J80" s="14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38"/>
      <c r="W80" s="1"/>
      <c r="X80" s="1"/>
      <c r="Y80" s="1"/>
    </row>
    <row r="81" spans="1:25" s="148" customFormat="1" ht="24.95" customHeight="1" x14ac:dyDescent="0.25">
      <c r="A81" s="143" t="s">
        <v>52</v>
      </c>
      <c r="B81" s="143"/>
      <c r="C81" s="143"/>
      <c r="D81" s="143"/>
      <c r="E81" s="143"/>
      <c r="F81" s="143"/>
      <c r="G81" s="143"/>
      <c r="H81" s="143"/>
      <c r="I81" s="143"/>
      <c r="J81" s="168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47"/>
      <c r="W81" s="1"/>
      <c r="X81" s="1"/>
      <c r="Y81" s="1"/>
    </row>
    <row r="82" spans="1:25" s="148" customFormat="1" ht="24.95" customHeight="1" x14ac:dyDescent="0.25">
      <c r="A82" s="170"/>
      <c r="E82" s="170"/>
      <c r="G82" s="170"/>
      <c r="H82" s="171"/>
      <c r="I82" s="172"/>
      <c r="J82" s="168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47"/>
      <c r="W82" s="1"/>
      <c r="X82" s="1"/>
      <c r="Y82" s="1"/>
    </row>
    <row r="83" spans="1:25" s="8" customFormat="1" ht="15.9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3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34"/>
      <c r="W83" s="1"/>
      <c r="X83" s="1"/>
      <c r="Y83" s="1"/>
    </row>
    <row r="84" spans="1:25" s="8" customFormat="1" ht="15.95" customHeight="1" x14ac:dyDescent="0.25">
      <c r="A84" s="1"/>
      <c r="B84" s="9"/>
      <c r="E84" s="10" t="s">
        <v>1</v>
      </c>
      <c r="F84" s="10"/>
      <c r="G84" s="10"/>
      <c r="H84" s="10"/>
      <c r="I84" s="10"/>
      <c r="J84" s="14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34"/>
      <c r="W84" s="1"/>
      <c r="X84" s="1"/>
      <c r="Y84" s="1"/>
    </row>
    <row r="85" spans="1:25" s="8" customFormat="1" ht="15.95" customHeight="1" x14ac:dyDescent="0.25">
      <c r="A85" s="1"/>
      <c r="B85" s="9"/>
      <c r="E85" s="10" t="s">
        <v>2</v>
      </c>
      <c r="F85" s="10"/>
      <c r="G85" s="10"/>
      <c r="H85" s="10"/>
      <c r="I85" s="10"/>
      <c r="J85" s="14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34"/>
      <c r="W85" s="1"/>
      <c r="X85" s="1"/>
      <c r="Y85" s="1"/>
    </row>
    <row r="86" spans="1:25" s="8" customFormat="1" ht="15.95" customHeight="1" x14ac:dyDescent="0.25">
      <c r="A86" s="1"/>
      <c r="B86" s="16" t="s">
        <v>4</v>
      </c>
      <c r="C86" s="16"/>
      <c r="D86" s="16"/>
      <c r="E86" s="1"/>
      <c r="F86" s="17"/>
      <c r="G86" s="1"/>
      <c r="H86" s="18"/>
      <c r="I86" s="19"/>
      <c r="J86" s="14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34"/>
      <c r="W86" s="1"/>
      <c r="X86" s="1"/>
      <c r="Y86" s="1"/>
    </row>
    <row r="87" spans="1:25" s="8" customFormat="1" ht="24.95" customHeight="1" x14ac:dyDescent="0.25">
      <c r="A87" s="1"/>
      <c r="B87" s="22" t="s">
        <v>53</v>
      </c>
      <c r="C87" s="22"/>
      <c r="D87" s="22"/>
      <c r="E87" s="22"/>
      <c r="F87" s="22"/>
      <c r="G87" s="22"/>
      <c r="H87" s="22"/>
      <c r="I87" s="22"/>
      <c r="J87" s="14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34"/>
      <c r="W87" s="1"/>
      <c r="X87" s="1"/>
      <c r="Y87" s="1"/>
    </row>
    <row r="88" spans="1:25" s="8" customFormat="1" ht="15.95" customHeight="1" x14ac:dyDescent="0.25">
      <c r="A88" s="24"/>
      <c r="B88" s="11" t="str">
        <f>B6</f>
        <v>Phí dịch vụ nhà chung cư CT1 - A10 Nam Trung Yên</v>
      </c>
      <c r="C88" s="11"/>
      <c r="D88" s="11"/>
      <c r="E88" s="11"/>
      <c r="F88" s="11"/>
      <c r="G88" s="11"/>
      <c r="H88" s="11"/>
      <c r="I88" s="11"/>
      <c r="J88" s="14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34"/>
      <c r="W88" s="1"/>
      <c r="X88" s="1"/>
      <c r="Y88" s="1"/>
    </row>
    <row r="89" spans="1:25" s="8" customFormat="1" ht="15.95" customHeight="1" x14ac:dyDescent="0.25">
      <c r="A89" s="25" t="s">
        <v>9</v>
      </c>
      <c r="B89" s="26"/>
      <c r="C89" s="26"/>
      <c r="D89" s="14" t="e">
        <f>VLOOKUP(D90,TONG_DICHVU,4,0)</f>
        <v>#N/A</v>
      </c>
      <c r="E89" s="14"/>
      <c r="F89" s="14"/>
      <c r="G89" s="27" t="s">
        <v>10</v>
      </c>
      <c r="H89" s="12" t="e">
        <f>VLOOKUP(D90,TONG_DICHVU,2,0)</f>
        <v>#N/A</v>
      </c>
      <c r="I89" s="12"/>
      <c r="J89" s="14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34"/>
      <c r="W89" s="1"/>
      <c r="X89" s="1"/>
      <c r="Y89" s="1"/>
    </row>
    <row r="90" spans="1:25" s="8" customFormat="1" ht="15.95" customHeight="1" x14ac:dyDescent="0.25">
      <c r="A90" s="25" t="s">
        <v>12</v>
      </c>
      <c r="B90" s="26"/>
      <c r="C90" s="26"/>
      <c r="D90" s="156">
        <f>MAX(D49)+1</f>
        <v>512</v>
      </c>
      <c r="E90" s="30" t="s">
        <v>13</v>
      </c>
      <c r="F90" s="25"/>
      <c r="G90" s="25"/>
      <c r="H90" s="31"/>
      <c r="I90" s="32"/>
      <c r="J90" s="14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34"/>
      <c r="W90" s="1"/>
      <c r="X90" s="1"/>
      <c r="Y90" s="1"/>
    </row>
    <row r="91" spans="1:25" s="8" customFormat="1" ht="8.1" customHeight="1" x14ac:dyDescent="0.25">
      <c r="A91" s="25"/>
      <c r="B91" s="26"/>
      <c r="C91" s="26"/>
      <c r="D91" s="26"/>
      <c r="E91" s="30"/>
      <c r="F91" s="25"/>
      <c r="G91" s="25"/>
      <c r="H91" s="31"/>
      <c r="I91" s="32"/>
      <c r="J91" s="14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34"/>
      <c r="W91" s="1"/>
      <c r="X91" s="1"/>
      <c r="Y91" s="1"/>
    </row>
    <row r="92" spans="1:25" s="36" customFormat="1" ht="15.95" customHeight="1" x14ac:dyDescent="0.25">
      <c r="A92" s="33" t="str">
        <f>A51</f>
        <v>Ban quản lý xin thông báo tới quý Cư dân kỳ tính phí dịch vụ, phí gửi xe, phí nước sinh hoạt của Căn hộ:</v>
      </c>
      <c r="B92" s="33"/>
      <c r="C92" s="33"/>
      <c r="D92" s="33"/>
      <c r="E92" s="33"/>
      <c r="F92" s="33"/>
      <c r="G92" s="33"/>
      <c r="H92" s="33"/>
      <c r="I92" s="33"/>
      <c r="J92" s="14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34"/>
      <c r="W92" s="35"/>
      <c r="X92" s="35"/>
      <c r="Y92" s="35"/>
    </row>
    <row r="93" spans="1:25" s="8" customFormat="1" ht="20.100000000000001" customHeight="1" x14ac:dyDescent="0.25">
      <c r="A93" s="37" t="s">
        <v>15</v>
      </c>
      <c r="B93" s="38" t="str">
        <f>O1</f>
        <v>Dịch vụ Tháng 09/2023</v>
      </c>
      <c r="C93" s="39"/>
      <c r="D93" s="40" t="s">
        <v>16</v>
      </c>
      <c r="E93" s="40"/>
      <c r="F93" s="40" t="s">
        <v>17</v>
      </c>
      <c r="G93" s="40"/>
      <c r="H93" s="41" t="s">
        <v>18</v>
      </c>
      <c r="I93" s="41"/>
      <c r="J93" s="14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34"/>
      <c r="W93" s="35"/>
      <c r="X93" s="35"/>
      <c r="Y93" s="35"/>
    </row>
    <row r="94" spans="1:25" s="36" customFormat="1" ht="15.95" customHeight="1" x14ac:dyDescent="0.25">
      <c r="A94" s="43">
        <v>1</v>
      </c>
      <c r="B94" s="44" t="s">
        <v>19</v>
      </c>
      <c r="C94" s="44"/>
      <c r="D94" s="45" t="e">
        <f>VLOOKUP($D90,'[1]BẢNG TỔNG HỢP'!B12:I374,6,0)</f>
        <v>#N/A</v>
      </c>
      <c r="E94" s="46"/>
      <c r="F94" s="47" t="e">
        <f>VLOOKUP($D90,'[1]BẢNG TỔNG HỢP'!B12:I374,7,0)</f>
        <v>#N/A</v>
      </c>
      <c r="G94" s="46"/>
      <c r="H94" s="47" t="e">
        <f>D94*F94</f>
        <v>#N/A</v>
      </c>
      <c r="I94" s="48"/>
      <c r="J94" s="14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34"/>
      <c r="W94" s="35"/>
      <c r="X94" s="35"/>
      <c r="Y94" s="35"/>
    </row>
    <row r="95" spans="1:25" s="36" customFormat="1" ht="15.95" customHeight="1" x14ac:dyDescent="0.25">
      <c r="A95" s="43">
        <v>2</v>
      </c>
      <c r="B95" s="49" t="s">
        <v>20</v>
      </c>
      <c r="C95" s="50"/>
      <c r="D95" s="51"/>
      <c r="E95" s="46"/>
      <c r="F95" s="47"/>
      <c r="G95" s="46"/>
      <c r="H95" s="53" t="e">
        <f>VLOOKUP($D90,'[1]BẢNG TỔNG HỢP'!B12:I374,8,0)</f>
        <v>#N/A</v>
      </c>
      <c r="I95" s="48"/>
      <c r="J95" s="14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34"/>
      <c r="W95" s="35"/>
      <c r="X95" s="35"/>
      <c r="Y95" s="35"/>
    </row>
    <row r="96" spans="1:25" s="8" customFormat="1" ht="20.100000000000001" customHeight="1" x14ac:dyDescent="0.25">
      <c r="A96" s="37" t="s">
        <v>21</v>
      </c>
      <c r="B96" s="56" t="str">
        <f>O3</f>
        <v>Nước Tháng 08/2023</v>
      </c>
      <c r="C96" s="57"/>
      <c r="D96" s="37" t="s">
        <v>22</v>
      </c>
      <c r="E96" s="58" t="e">
        <f>VLOOKUP($D90,PHI_NUOC,4,0)</f>
        <v>#N/A</v>
      </c>
      <c r="F96" s="59" t="s">
        <v>23</v>
      </c>
      <c r="G96" s="58" t="e">
        <f>VLOOKUP($D90,PHI_NUOC,5,0)</f>
        <v>#N/A</v>
      </c>
      <c r="H96" s="58" t="s">
        <v>24</v>
      </c>
      <c r="I96" s="58" t="e">
        <f>VLOOKUP($D90,PHI_NUOC,6,0)</f>
        <v>#N/A</v>
      </c>
      <c r="J96" s="14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34"/>
      <c r="W96" s="35"/>
      <c r="X96" s="35"/>
      <c r="Y96" s="35"/>
    </row>
    <row r="97" spans="1:25" s="36" customFormat="1" ht="15.95" customHeight="1" x14ac:dyDescent="0.25">
      <c r="A97" s="43">
        <v>1</v>
      </c>
      <c r="B97" s="66" t="s">
        <v>25</v>
      </c>
      <c r="C97" s="74"/>
      <c r="D97" s="47" t="e">
        <f>VLOOKUP($D90,'[1]CHỐT TIỀN NƯỚC '!B6:AC367,7,0)</f>
        <v>#N/A</v>
      </c>
      <c r="E97" s="46"/>
      <c r="F97" s="47" t="e">
        <f>VLOOKUP($D90,'[1]CHỐT TIỀN NƯỚC '!B6:AC367,8,0)</f>
        <v>#N/A</v>
      </c>
      <c r="G97" s="46"/>
      <c r="H97" s="47" t="e">
        <f>VLOOKUP($D90,'[1]CHỐT TIỀN NƯỚC '!B6:AC367,9,0)</f>
        <v>#N/A</v>
      </c>
      <c r="I97" s="48"/>
      <c r="J97" s="14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34"/>
      <c r="W97" s="35"/>
      <c r="X97" s="35"/>
      <c r="Y97" s="35"/>
    </row>
    <row r="98" spans="1:25" s="36" customFormat="1" ht="15.95" customHeight="1" x14ac:dyDescent="0.25">
      <c r="A98" s="43">
        <v>2</v>
      </c>
      <c r="B98" s="66" t="s">
        <v>26</v>
      </c>
      <c r="C98" s="74"/>
      <c r="D98" s="47" t="e">
        <f>VLOOKUP($D90,'[1]CHỐT TIỀN NƯỚC '!B6:AC367,10,0)</f>
        <v>#N/A</v>
      </c>
      <c r="E98" s="46"/>
      <c r="F98" s="47" t="e">
        <f>VLOOKUP($D90,'[1]CHỐT TIỀN NƯỚC '!B6:AC367,11,0)</f>
        <v>#N/A</v>
      </c>
      <c r="G98" s="46"/>
      <c r="H98" s="47" t="e">
        <f>VLOOKUP($D90,'[1]CHỐT TIỀN NƯỚC '!B6:AC367,12,0)</f>
        <v>#N/A</v>
      </c>
      <c r="I98" s="48"/>
      <c r="J98" s="14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34"/>
      <c r="W98" s="35"/>
      <c r="X98" s="35"/>
      <c r="Y98" s="35"/>
    </row>
    <row r="99" spans="1:25" s="36" customFormat="1" ht="15.95" customHeight="1" x14ac:dyDescent="0.25">
      <c r="A99" s="43">
        <v>3</v>
      </c>
      <c r="B99" s="66" t="s">
        <v>27</v>
      </c>
      <c r="C99" s="74"/>
      <c r="D99" s="47" t="e">
        <f>VLOOKUP($D90,'[1]CHỐT TIỀN NƯỚC '!B6:AC367,13,0)</f>
        <v>#N/A</v>
      </c>
      <c r="E99" s="46"/>
      <c r="F99" s="47" t="e">
        <f>VLOOKUP($D90,'[1]CHỐT TIỀN NƯỚC '!B6:AC367,14,0)</f>
        <v>#N/A</v>
      </c>
      <c r="G99" s="46"/>
      <c r="H99" s="47" t="e">
        <f>VLOOKUP($D90,'[1]CHỐT TIỀN NƯỚC '!B6:AC367,15,0)</f>
        <v>#N/A</v>
      </c>
      <c r="I99" s="48"/>
      <c r="J99" s="14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34"/>
      <c r="W99" s="35"/>
      <c r="X99" s="35"/>
      <c r="Y99" s="35"/>
    </row>
    <row r="100" spans="1:25" s="36" customFormat="1" ht="15.95" customHeight="1" x14ac:dyDescent="0.25">
      <c r="A100" s="43">
        <v>4</v>
      </c>
      <c r="B100" s="66" t="s">
        <v>28</v>
      </c>
      <c r="C100" s="74"/>
      <c r="D100" s="47" t="e">
        <f>VLOOKUP($D90,'[1]CHỐT TIỀN NƯỚC '!B6:AC367,16,0)</f>
        <v>#N/A</v>
      </c>
      <c r="E100" s="46"/>
      <c r="F100" s="47" t="e">
        <f>VLOOKUP($D90,'[1]CHỐT TIỀN NƯỚC '!B6:AC367,17,0)</f>
        <v>#N/A</v>
      </c>
      <c r="G100" s="46"/>
      <c r="H100" s="47" t="e">
        <f>VLOOKUP($D90,'[1]CHỐT TIỀN NƯỚC '!B6:AC367,18,0)</f>
        <v>#N/A</v>
      </c>
      <c r="I100" s="48"/>
      <c r="J100" s="14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34"/>
      <c r="W100" s="35"/>
      <c r="X100" s="35"/>
      <c r="Y100" s="35"/>
    </row>
    <row r="101" spans="1:25" s="36" customFormat="1" ht="15.95" customHeight="1" x14ac:dyDescent="0.25">
      <c r="A101" s="43">
        <v>5</v>
      </c>
      <c r="B101" s="85" t="s">
        <v>29</v>
      </c>
      <c r="C101" s="86"/>
      <c r="D101" s="87"/>
      <c r="E101" s="88"/>
      <c r="F101" s="88"/>
      <c r="G101" s="88"/>
      <c r="H101" s="89" t="e">
        <f>VLOOKUP($D90,'[1]CHỐT TIỀN NƯỚC '!B6:AC367,25,0)</f>
        <v>#N/A</v>
      </c>
      <c r="I101" s="48"/>
      <c r="J101" s="14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34"/>
      <c r="W101" s="35"/>
      <c r="X101" s="35"/>
      <c r="Y101" s="35"/>
    </row>
    <row r="102" spans="1:25" s="36" customFormat="1" ht="15.95" customHeight="1" x14ac:dyDescent="0.25">
      <c r="A102" s="43">
        <v>6</v>
      </c>
      <c r="B102" s="91" t="s">
        <v>30</v>
      </c>
      <c r="C102" s="92"/>
      <c r="D102" s="93"/>
      <c r="E102" s="46"/>
      <c r="F102" s="46"/>
      <c r="G102" s="46"/>
      <c r="H102" s="47" t="e">
        <f>VLOOKUP($D90,'[1]CHỐT TIỀN NƯỚC '!B6:AC367,26,0)</f>
        <v>#N/A</v>
      </c>
      <c r="I102" s="48"/>
      <c r="J102" s="14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34"/>
      <c r="W102" s="35"/>
      <c r="X102" s="35"/>
      <c r="Y102" s="35"/>
    </row>
    <row r="103" spans="1:25" s="36" customFormat="1" ht="15.95" customHeight="1" x14ac:dyDescent="0.25">
      <c r="A103" s="43">
        <v>7</v>
      </c>
      <c r="B103" s="91" t="s">
        <v>31</v>
      </c>
      <c r="C103" s="92"/>
      <c r="D103" s="93"/>
      <c r="E103" s="46"/>
      <c r="F103" s="46"/>
      <c r="G103" s="46"/>
      <c r="H103" s="47" t="e">
        <f>VLOOKUP($D90,'[1]CHỐT TIỀN NƯỚC '!B6:AC367,27,0)</f>
        <v>#N/A</v>
      </c>
      <c r="I103" s="48"/>
      <c r="J103" s="14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34"/>
      <c r="W103" s="35"/>
      <c r="X103" s="35"/>
      <c r="Y103" s="35"/>
    </row>
    <row r="104" spans="1:25" s="36" customFormat="1" ht="15.95" customHeight="1" x14ac:dyDescent="0.25">
      <c r="A104" s="43">
        <v>8</v>
      </c>
      <c r="B104" s="49" t="s">
        <v>20</v>
      </c>
      <c r="C104" s="50"/>
      <c r="D104" s="51"/>
      <c r="E104" s="94"/>
      <c r="F104" s="94"/>
      <c r="G104" s="94"/>
      <c r="H104" s="53" t="e">
        <f>VLOOKUP($D90,'[1]CHỐT TIỀN NƯỚC '!B6:AC367,28,0)</f>
        <v>#N/A</v>
      </c>
      <c r="I104" s="54"/>
      <c r="J104" s="14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34"/>
      <c r="W104" s="35"/>
      <c r="X104" s="35"/>
      <c r="Y104" s="35"/>
    </row>
    <row r="105" spans="1:25" s="36" customFormat="1" ht="20.100000000000001" customHeight="1" x14ac:dyDescent="0.25">
      <c r="A105" s="37" t="s">
        <v>32</v>
      </c>
      <c r="B105" s="56" t="str">
        <f>O6</f>
        <v>Gửi xe Tháng 09/2023</v>
      </c>
      <c r="C105" s="57"/>
      <c r="D105" s="37" t="s">
        <v>33</v>
      </c>
      <c r="E105" s="98"/>
      <c r="F105" s="59" t="s">
        <v>17</v>
      </c>
      <c r="G105" s="98"/>
      <c r="H105" s="41" t="s">
        <v>18</v>
      </c>
      <c r="I105" s="58"/>
      <c r="J105" s="14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34"/>
      <c r="W105" s="35"/>
      <c r="X105" s="35"/>
      <c r="Y105" s="35"/>
    </row>
    <row r="106" spans="1:25" s="36" customFormat="1" ht="15.95" customHeight="1" x14ac:dyDescent="0.25">
      <c r="A106" s="43">
        <v>1</v>
      </c>
      <c r="B106" s="91" t="s">
        <v>35</v>
      </c>
      <c r="C106" s="93"/>
      <c r="D106" s="47" t="e">
        <f>VLOOKUP($D90,'[1]BẢNG TỔNG HỢP'!B12:R373,9,0)</f>
        <v>#N/A</v>
      </c>
      <c r="E106" s="46"/>
      <c r="F106" s="47" t="e">
        <f>VLOOKUP($D90,'[1]BẢNG TỔNG HỢP'!B12:R373,10,0)</f>
        <v>#N/A</v>
      </c>
      <c r="G106" s="46"/>
      <c r="H106" s="47" t="e">
        <f>VLOOKUP($D90,'[1]BẢNG TỔNG HỢP'!B12:R373,11,0)</f>
        <v>#N/A</v>
      </c>
      <c r="I106" s="48"/>
      <c r="J106" s="14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34"/>
      <c r="W106" s="35"/>
      <c r="X106" s="35"/>
      <c r="Y106" s="35"/>
    </row>
    <row r="107" spans="1:25" s="36" customFormat="1" ht="15.95" customHeight="1" x14ac:dyDescent="0.25">
      <c r="A107" s="43">
        <v>2</v>
      </c>
      <c r="B107" s="91" t="s">
        <v>36</v>
      </c>
      <c r="C107" s="93"/>
      <c r="D107" s="47" t="e">
        <f>VLOOKUP($D90,'[1]BẢNG TỔNG HỢP'!B12:R373,12,0)</f>
        <v>#N/A</v>
      </c>
      <c r="E107" s="46"/>
      <c r="F107" s="47" t="e">
        <f>VLOOKUP($D90,'[1]BẢNG TỔNG HỢP'!B12:R373,13,0)</f>
        <v>#N/A</v>
      </c>
      <c r="G107" s="46"/>
      <c r="H107" s="47" t="e">
        <f>VLOOKUP($D90,'[1]BẢNG TỔNG HỢP'!B12:R373,14,0)</f>
        <v>#N/A</v>
      </c>
      <c r="I107" s="48"/>
      <c r="J107" s="14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34"/>
      <c r="W107" s="35"/>
      <c r="X107" s="35"/>
      <c r="Y107" s="35"/>
    </row>
    <row r="108" spans="1:25" s="36" customFormat="1" ht="15.95" customHeight="1" x14ac:dyDescent="0.25">
      <c r="A108" s="43">
        <v>3</v>
      </c>
      <c r="B108" s="91" t="s">
        <v>37</v>
      </c>
      <c r="C108" s="93"/>
      <c r="D108" s="47" t="e">
        <f>VLOOKUP($D90,'[1]BẢNG TỔNG HỢP'!B12:R373,15,0)</f>
        <v>#N/A</v>
      </c>
      <c r="E108" s="46"/>
      <c r="F108" s="47" t="e">
        <f>VLOOKUP($D90,'[1]BẢNG TỔNG HỢP'!B12:R373,16,0)</f>
        <v>#N/A</v>
      </c>
      <c r="G108" s="46"/>
      <c r="H108" s="47" t="e">
        <f>VLOOKUP($D90,'[1]BẢNG TỔNG HỢP'!B12:R373,17,0)</f>
        <v>#N/A</v>
      </c>
      <c r="I108" s="48"/>
      <c r="J108" s="14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34"/>
      <c r="W108" s="35"/>
      <c r="X108" s="35"/>
      <c r="Y108" s="35"/>
    </row>
    <row r="109" spans="1:25" s="36" customFormat="1" ht="15.95" customHeight="1" x14ac:dyDescent="0.25">
      <c r="A109" s="43">
        <v>4</v>
      </c>
      <c r="B109" s="49" t="s">
        <v>20</v>
      </c>
      <c r="C109" s="50"/>
      <c r="D109" s="51"/>
      <c r="E109" s="46"/>
      <c r="F109" s="88"/>
      <c r="G109" s="46" t="str">
        <f>IF(F109&lt;&gt;"","=","")</f>
        <v/>
      </c>
      <c r="H109" s="53" t="e">
        <f>SUM(H106:H108)</f>
        <v>#N/A</v>
      </c>
      <c r="I109" s="48"/>
      <c r="J109" s="14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34"/>
      <c r="W109" s="35"/>
      <c r="X109" s="35"/>
      <c r="Y109" s="35"/>
    </row>
    <row r="110" spans="1:25" s="36" customFormat="1" ht="20.100000000000001" customHeight="1" x14ac:dyDescent="0.25">
      <c r="A110" s="37" t="s">
        <v>38</v>
      </c>
      <c r="B110" s="106" t="s">
        <v>39</v>
      </c>
      <c r="C110" s="107"/>
      <c r="D110" s="107"/>
      <c r="E110" s="57"/>
      <c r="F110" s="108"/>
      <c r="G110" s="109"/>
      <c r="H110" s="58" t="e">
        <f>VLOOKUP($D90,'[1]BẢNG TỔNG HỢP'!B12:AB373,26,0)</f>
        <v>#N/A</v>
      </c>
      <c r="I110" s="110"/>
      <c r="J110" s="14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34"/>
      <c r="W110" s="35"/>
      <c r="X110" s="35"/>
      <c r="Y110" s="35"/>
    </row>
    <row r="111" spans="1:25" s="36" customFormat="1" ht="20.100000000000001" customHeight="1" x14ac:dyDescent="0.25">
      <c r="A111" s="111" t="s">
        <v>40</v>
      </c>
      <c r="B111" s="112" t="s">
        <v>41</v>
      </c>
      <c r="C111" s="113"/>
      <c r="D111" s="114"/>
      <c r="E111" s="115"/>
      <c r="F111" s="116"/>
      <c r="G111" s="115"/>
      <c r="H111" s="117" t="e">
        <f>VLOOKUP($D90,'[1]BẢNG TỔNG HỢP'!B12:R373,5,0)</f>
        <v>#N/A</v>
      </c>
      <c r="I111" s="165"/>
      <c r="J111" s="14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34"/>
      <c r="W111" s="35"/>
      <c r="X111" s="35"/>
      <c r="Y111" s="35"/>
    </row>
    <row r="112" spans="1:25" s="36" customFormat="1" ht="24.95" customHeight="1" x14ac:dyDescent="0.25">
      <c r="A112" s="37" t="s">
        <v>42</v>
      </c>
      <c r="B112" s="120" t="s">
        <v>43</v>
      </c>
      <c r="C112" s="120"/>
      <c r="D112" s="120"/>
      <c r="E112" s="37"/>
      <c r="F112" s="59"/>
      <c r="G112" s="59"/>
      <c r="H112" s="58" t="e">
        <f>SUM(H110:H111)</f>
        <v>#N/A</v>
      </c>
      <c r="I112" s="121"/>
      <c r="J112" s="14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34"/>
      <c r="W112" s="35"/>
      <c r="X112" s="35"/>
      <c r="Y112" s="35"/>
    </row>
    <row r="113" spans="1:25" s="36" customFormat="1" ht="15.95" customHeight="1" x14ac:dyDescent="0.25">
      <c r="A113" s="125"/>
      <c r="B113" s="126" t="s">
        <v>44</v>
      </c>
      <c r="C113" s="86" t="e">
        <f ca="1">[2]!uni(H112)</f>
        <v>#NAME?</v>
      </c>
      <c r="D113" s="86"/>
      <c r="E113" s="86"/>
      <c r="F113" s="86"/>
      <c r="G113" s="86"/>
      <c r="H113" s="86"/>
      <c r="I113" s="87"/>
      <c r="J113" s="5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34"/>
      <c r="W113" s="35"/>
      <c r="X113" s="35"/>
      <c r="Y113" s="35"/>
    </row>
    <row r="114" spans="1:25" s="36" customFormat="1" ht="75" customHeight="1" x14ac:dyDescent="0.25">
      <c r="A114" s="127" t="str">
        <f>A73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114" s="127"/>
      <c r="C114" s="127"/>
      <c r="D114" s="127"/>
      <c r="E114" s="127"/>
      <c r="F114" s="127"/>
      <c r="G114" s="127"/>
      <c r="H114" s="166"/>
      <c r="I114" s="167" t="str">
        <f>I32</f>
        <v>Mã QR
Thanh toán</v>
      </c>
      <c r="J114" s="14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34"/>
      <c r="W114" s="35"/>
      <c r="X114" s="35"/>
      <c r="Y114" s="35"/>
    </row>
    <row r="115" spans="1:25" s="36" customFormat="1" ht="8.1" customHeight="1" x14ac:dyDescent="0.25">
      <c r="A115" s="130"/>
      <c r="B115" s="130"/>
      <c r="C115" s="130"/>
      <c r="D115" s="130"/>
      <c r="E115" s="130"/>
      <c r="F115" s="130"/>
      <c r="G115" s="130"/>
      <c r="H115" s="131"/>
      <c r="I115" s="131"/>
      <c r="J115" s="14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34"/>
      <c r="W115" s="35"/>
      <c r="X115" s="35"/>
      <c r="Y115" s="35"/>
    </row>
    <row r="116" spans="1:25" s="173" customFormat="1" ht="20.100000000000001" customHeight="1" x14ac:dyDescent="0.25">
      <c r="A116" s="133" t="s">
        <v>47</v>
      </c>
      <c r="B116" s="133"/>
      <c r="C116" s="133"/>
      <c r="D116" s="12" t="s">
        <v>48</v>
      </c>
      <c r="E116" s="12">
        <f>D90</f>
        <v>512</v>
      </c>
      <c r="F116" s="134" t="str">
        <f>O7</f>
        <v>CT1-A10 Thanh toán kỳ thu phí tháng 09/2023</v>
      </c>
      <c r="G116" s="133"/>
      <c r="H116" s="133"/>
      <c r="I116" s="13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35"/>
      <c r="W116" s="35"/>
      <c r="X116" s="35"/>
      <c r="Y116" s="35"/>
    </row>
    <row r="117" spans="1:25" s="61" customFormat="1" ht="8.1" customHeight="1" x14ac:dyDescent="0.25">
      <c r="A117" s="26"/>
      <c r="B117" s="26"/>
      <c r="C117" s="26"/>
      <c r="D117" s="26"/>
      <c r="E117" s="24"/>
      <c r="F117" s="136"/>
      <c r="G117" s="24"/>
      <c r="H117" s="31"/>
      <c r="I117" s="32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38"/>
      <c r="W117" s="1"/>
      <c r="X117" s="1"/>
      <c r="Y117" s="1"/>
    </row>
    <row r="118" spans="1:25" s="61" customFormat="1" ht="20.100000000000001" customHeight="1" x14ac:dyDescent="0.25">
      <c r="A118" s="25" t="s">
        <v>49</v>
      </c>
      <c r="B118" s="26"/>
      <c r="C118" s="26"/>
      <c r="D118" s="26"/>
      <c r="E118" s="24"/>
      <c r="F118" s="136"/>
      <c r="G118" s="24"/>
      <c r="H118" s="31"/>
      <c r="I118" s="32"/>
      <c r="J118" s="14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38"/>
      <c r="W118" s="1"/>
      <c r="X118" s="1"/>
      <c r="Y118" s="1"/>
    </row>
    <row r="119" spans="1:25" s="61" customFormat="1" ht="20.100000000000001" customHeight="1" x14ac:dyDescent="0.25">
      <c r="A119" s="139" t="s">
        <v>50</v>
      </c>
      <c r="B119" s="140"/>
      <c r="C119" s="140"/>
      <c r="D119" s="140"/>
      <c r="E119" s="140"/>
      <c r="F119" s="136"/>
      <c r="G119" s="24"/>
      <c r="H119" s="31"/>
      <c r="I119" s="32"/>
      <c r="J119" s="8"/>
      <c r="K119" s="60"/>
      <c r="L119" s="137"/>
      <c r="M119" s="137"/>
      <c r="N119" s="137"/>
      <c r="O119" s="137"/>
      <c r="P119" s="137"/>
      <c r="Q119" s="137"/>
      <c r="R119" s="137"/>
      <c r="S119" s="42"/>
      <c r="T119" s="42"/>
      <c r="U119" s="42"/>
      <c r="V119" s="138"/>
      <c r="W119" s="1"/>
      <c r="X119" s="1"/>
      <c r="Y119" s="1"/>
    </row>
    <row r="120" spans="1:25" s="61" customFormat="1" ht="20.100000000000001" customHeight="1" x14ac:dyDescent="0.25">
      <c r="A120" s="139"/>
      <c r="B120" s="141" t="s">
        <v>51</v>
      </c>
      <c r="C120" s="140"/>
      <c r="D120" s="140"/>
      <c r="E120" s="142"/>
      <c r="F120" s="136"/>
      <c r="G120" s="24"/>
      <c r="H120" s="31"/>
      <c r="I120" s="32"/>
      <c r="J120" s="14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38"/>
      <c r="W120" s="1"/>
      <c r="X120" s="1"/>
      <c r="Y120" s="1"/>
    </row>
    <row r="121" spans="1:25" s="61" customFormat="1" ht="15.95" customHeight="1" x14ac:dyDescent="0.25">
      <c r="A121" s="25"/>
      <c r="B121" s="26"/>
      <c r="C121" s="26"/>
      <c r="D121" s="26"/>
      <c r="E121" s="24"/>
      <c r="F121" s="136"/>
      <c r="G121" s="24"/>
      <c r="H121" s="31"/>
      <c r="I121" s="32"/>
      <c r="J121" s="14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38"/>
      <c r="W121" s="1"/>
      <c r="X121" s="1"/>
      <c r="Y121" s="1"/>
    </row>
    <row r="122" spans="1:25" s="148" customFormat="1" ht="24.95" customHeight="1" x14ac:dyDescent="0.25">
      <c r="A122" s="143" t="s">
        <v>52</v>
      </c>
      <c r="B122" s="143"/>
      <c r="C122" s="143"/>
      <c r="D122" s="143"/>
      <c r="E122" s="143"/>
      <c r="F122" s="143"/>
      <c r="G122" s="143"/>
      <c r="H122" s="143"/>
      <c r="I122" s="143"/>
      <c r="J122" s="168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47"/>
      <c r="W122" s="1"/>
      <c r="X122" s="1"/>
      <c r="Y122" s="1"/>
    </row>
    <row r="123" spans="1:25" s="148" customFormat="1" ht="24.95" customHeight="1" x14ac:dyDescent="0.25">
      <c r="A123" s="170"/>
      <c r="E123" s="170"/>
      <c r="G123" s="170"/>
      <c r="H123" s="171"/>
      <c r="I123" s="172"/>
      <c r="J123" s="168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47"/>
      <c r="W123" s="1"/>
      <c r="X123" s="1"/>
      <c r="Y123" s="1"/>
    </row>
    <row r="124" spans="1:25" s="8" customFormat="1" ht="15.9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3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34"/>
      <c r="W124" s="1"/>
      <c r="X124" s="1"/>
      <c r="Y124" s="1"/>
    </row>
    <row r="125" spans="1:25" s="8" customFormat="1" ht="15.95" customHeight="1" x14ac:dyDescent="0.25">
      <c r="A125" s="1"/>
      <c r="B125" s="9"/>
      <c r="E125" s="10" t="s">
        <v>1</v>
      </c>
      <c r="F125" s="10"/>
      <c r="G125" s="10"/>
      <c r="H125" s="10"/>
      <c r="I125" s="10"/>
      <c r="J125" s="14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34"/>
      <c r="W125" s="1"/>
      <c r="X125" s="1"/>
      <c r="Y125" s="1"/>
    </row>
    <row r="126" spans="1:25" s="8" customFormat="1" ht="15.95" customHeight="1" x14ac:dyDescent="0.25">
      <c r="A126" s="1"/>
      <c r="B126" s="9"/>
      <c r="E126" s="10" t="s">
        <v>2</v>
      </c>
      <c r="F126" s="10"/>
      <c r="G126" s="10"/>
      <c r="H126" s="10"/>
      <c r="I126" s="10"/>
      <c r="J126" s="14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34"/>
      <c r="W126" s="1"/>
      <c r="X126" s="1"/>
      <c r="Y126" s="1"/>
    </row>
    <row r="127" spans="1:25" s="8" customFormat="1" ht="15.95" customHeight="1" x14ac:dyDescent="0.25">
      <c r="A127" s="1"/>
      <c r="B127" s="16" t="s">
        <v>4</v>
      </c>
      <c r="C127" s="16"/>
      <c r="D127" s="16"/>
      <c r="E127" s="1"/>
      <c r="F127" s="17"/>
      <c r="G127" s="1"/>
      <c r="H127" s="18"/>
      <c r="I127" s="19"/>
      <c r="J127" s="14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34"/>
      <c r="W127" s="1"/>
      <c r="X127" s="1"/>
      <c r="Y127" s="1"/>
    </row>
    <row r="128" spans="1:25" s="8" customFormat="1" ht="24.95" customHeight="1" x14ac:dyDescent="0.25">
      <c r="A128" s="1"/>
      <c r="B128" s="22" t="s">
        <v>53</v>
      </c>
      <c r="C128" s="22"/>
      <c r="D128" s="22"/>
      <c r="E128" s="22"/>
      <c r="F128" s="22"/>
      <c r="G128" s="22"/>
      <c r="H128" s="22"/>
      <c r="I128" s="22"/>
      <c r="J128" s="14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34"/>
      <c r="W128" s="1"/>
      <c r="X128" s="1"/>
      <c r="Y128" s="1"/>
    </row>
    <row r="129" spans="1:25" s="8" customFormat="1" ht="15.95" customHeight="1" x14ac:dyDescent="0.25">
      <c r="A129" s="24"/>
      <c r="B129" s="11" t="str">
        <f>B6</f>
        <v>Phí dịch vụ nhà chung cư CT1 - A10 Nam Trung Yên</v>
      </c>
      <c r="C129" s="11"/>
      <c r="D129" s="11"/>
      <c r="E129" s="11"/>
      <c r="F129" s="11"/>
      <c r="G129" s="11"/>
      <c r="H129" s="11"/>
      <c r="I129" s="11"/>
      <c r="J129" s="14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34"/>
      <c r="W129" s="1"/>
      <c r="X129" s="1"/>
      <c r="Y129" s="1"/>
    </row>
    <row r="130" spans="1:25" s="8" customFormat="1" ht="15.95" customHeight="1" x14ac:dyDescent="0.25">
      <c r="A130" s="25" t="s">
        <v>9</v>
      </c>
      <c r="B130" s="26"/>
      <c r="C130" s="26"/>
      <c r="D130" s="14" t="e">
        <f>VLOOKUP(D131,TONG_DICHVU,4,0)</f>
        <v>#N/A</v>
      </c>
      <c r="E130" s="14"/>
      <c r="F130" s="14"/>
      <c r="G130" s="27" t="s">
        <v>10</v>
      </c>
      <c r="H130" s="12" t="e">
        <f>VLOOKUP(D131,TONG_DICHVU,2,0)</f>
        <v>#N/A</v>
      </c>
      <c r="I130" s="12"/>
      <c r="J130" s="14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34"/>
      <c r="W130" s="1"/>
      <c r="X130" s="1"/>
      <c r="Y130" s="1"/>
    </row>
    <row r="131" spans="1:25" s="8" customFormat="1" ht="15.95" customHeight="1" x14ac:dyDescent="0.25">
      <c r="A131" s="25" t="s">
        <v>12</v>
      </c>
      <c r="B131" s="26"/>
      <c r="C131" s="26"/>
      <c r="D131" s="156">
        <f>MAX(D90)+1</f>
        <v>513</v>
      </c>
      <c r="E131" s="30" t="s">
        <v>13</v>
      </c>
      <c r="F131" s="25"/>
      <c r="G131" s="25"/>
      <c r="H131" s="31"/>
      <c r="I131" s="32"/>
      <c r="J131" s="1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34"/>
      <c r="W131" s="1"/>
      <c r="X131" s="1"/>
      <c r="Y131" s="1"/>
    </row>
    <row r="132" spans="1:25" s="8" customFormat="1" ht="8.1" customHeight="1" x14ac:dyDescent="0.25">
      <c r="A132" s="25"/>
      <c r="B132" s="26"/>
      <c r="C132" s="26"/>
      <c r="D132" s="26"/>
      <c r="E132" s="26"/>
      <c r="F132" s="25"/>
      <c r="G132" s="25"/>
      <c r="H132" s="31"/>
      <c r="I132" s="32"/>
      <c r="J132" s="1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34"/>
      <c r="W132" s="1"/>
      <c r="X132" s="1"/>
      <c r="Y132" s="1"/>
    </row>
    <row r="133" spans="1:25" s="36" customFormat="1" ht="15.95" customHeight="1" x14ac:dyDescent="0.25">
      <c r="A133" s="33" t="str">
        <f>A92</f>
        <v>Ban quản lý xin thông báo tới quý Cư dân kỳ tính phí dịch vụ, phí gửi xe, phí nước sinh hoạt của Căn hộ:</v>
      </c>
      <c r="B133" s="33"/>
      <c r="C133" s="33"/>
      <c r="D133" s="33"/>
      <c r="E133" s="33"/>
      <c r="F133" s="33"/>
      <c r="G133" s="33"/>
      <c r="H133" s="33"/>
      <c r="I133" s="33"/>
      <c r="J133" s="14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34"/>
      <c r="W133" s="35"/>
      <c r="X133" s="35"/>
      <c r="Y133" s="35"/>
    </row>
    <row r="134" spans="1:25" s="8" customFormat="1" ht="20.100000000000001" customHeight="1" x14ac:dyDescent="0.25">
      <c r="A134" s="37" t="s">
        <v>15</v>
      </c>
      <c r="B134" s="38" t="str">
        <f>O1</f>
        <v>Dịch vụ Tháng 09/2023</v>
      </c>
      <c r="C134" s="39"/>
      <c r="D134" s="40" t="s">
        <v>16</v>
      </c>
      <c r="E134" s="40"/>
      <c r="F134" s="40" t="s">
        <v>17</v>
      </c>
      <c r="G134" s="40"/>
      <c r="H134" s="41" t="s">
        <v>18</v>
      </c>
      <c r="I134" s="41"/>
      <c r="J134" s="1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34"/>
      <c r="W134" s="35"/>
      <c r="X134" s="35"/>
      <c r="Y134" s="35"/>
    </row>
    <row r="135" spans="1:25" s="36" customFormat="1" ht="15.95" customHeight="1" x14ac:dyDescent="0.25">
      <c r="A135" s="43">
        <v>1</v>
      </c>
      <c r="B135" s="44" t="s">
        <v>19</v>
      </c>
      <c r="C135" s="44"/>
      <c r="D135" s="45" t="e">
        <f>VLOOKUP($D131,'[1]BẢNG TỔNG HỢP'!B12:I374,6,0)</f>
        <v>#N/A</v>
      </c>
      <c r="E135" s="46"/>
      <c r="F135" s="47" t="e">
        <f>VLOOKUP($D131,'[1]BẢNG TỔNG HỢP'!B12:I374,7,0)</f>
        <v>#N/A</v>
      </c>
      <c r="G135" s="46"/>
      <c r="H135" s="47" t="e">
        <f>D135*F135</f>
        <v>#N/A</v>
      </c>
      <c r="I135" s="48"/>
      <c r="J135" s="14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34"/>
      <c r="W135" s="35"/>
      <c r="X135" s="35"/>
      <c r="Y135" s="35"/>
    </row>
    <row r="136" spans="1:25" s="36" customFormat="1" ht="15.95" customHeight="1" x14ac:dyDescent="0.25">
      <c r="A136" s="43">
        <v>2</v>
      </c>
      <c r="B136" s="49" t="s">
        <v>20</v>
      </c>
      <c r="C136" s="50"/>
      <c r="D136" s="51"/>
      <c r="E136" s="174"/>
      <c r="F136" s="175"/>
      <c r="G136" s="174"/>
      <c r="H136" s="53" t="e">
        <f>VLOOKUP($D131,'[1]BẢNG TỔNG HỢP'!B12:I374,8,0)</f>
        <v>#N/A</v>
      </c>
      <c r="I136" s="48"/>
      <c r="J136" s="14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34"/>
      <c r="W136" s="35"/>
      <c r="X136" s="35"/>
      <c r="Y136" s="35"/>
    </row>
    <row r="137" spans="1:25" s="8" customFormat="1" ht="20.100000000000001" customHeight="1" x14ac:dyDescent="0.25">
      <c r="A137" s="37" t="s">
        <v>21</v>
      </c>
      <c r="B137" s="56" t="str">
        <f>O3</f>
        <v>Nước Tháng 08/2023</v>
      </c>
      <c r="C137" s="57"/>
      <c r="D137" s="37" t="s">
        <v>22</v>
      </c>
      <c r="E137" s="58" t="e">
        <f>VLOOKUP($D131,PHI_NUOC,4,0)</f>
        <v>#N/A</v>
      </c>
      <c r="F137" s="59" t="s">
        <v>23</v>
      </c>
      <c r="G137" s="58" t="e">
        <f>VLOOKUP($D131,PHI_NUOC,5,0)</f>
        <v>#N/A</v>
      </c>
      <c r="H137" s="58" t="s">
        <v>24</v>
      </c>
      <c r="I137" s="58" t="e">
        <f>VLOOKUP($D131,PHI_NUOC,6,0)</f>
        <v>#N/A</v>
      </c>
      <c r="J137" s="14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34"/>
      <c r="W137" s="35"/>
      <c r="X137" s="35"/>
      <c r="Y137" s="35"/>
    </row>
    <row r="138" spans="1:25" s="36" customFormat="1" ht="15.95" customHeight="1" x14ac:dyDescent="0.25">
      <c r="A138" s="43">
        <v>1</v>
      </c>
      <c r="B138" s="66" t="s">
        <v>25</v>
      </c>
      <c r="C138" s="74"/>
      <c r="D138" s="47" t="e">
        <f>VLOOKUP($D131,'[1]CHỐT TIỀN NƯỚC '!B6:AC367,7,0)</f>
        <v>#N/A</v>
      </c>
      <c r="E138" s="46"/>
      <c r="F138" s="47" t="e">
        <f>VLOOKUP($D131,'[1]CHỐT TIỀN NƯỚC '!B6:AC367,8,0)</f>
        <v>#N/A</v>
      </c>
      <c r="G138" s="46"/>
      <c r="H138" s="47" t="e">
        <f>VLOOKUP($D131,'[1]CHỐT TIỀN NƯỚC '!B6:AC367,9,0)</f>
        <v>#N/A</v>
      </c>
      <c r="I138" s="48"/>
      <c r="J138" s="14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34"/>
      <c r="W138" s="35"/>
      <c r="X138" s="35"/>
      <c r="Y138" s="35"/>
    </row>
    <row r="139" spans="1:25" s="36" customFormat="1" ht="15.95" customHeight="1" x14ac:dyDescent="0.25">
      <c r="A139" s="43">
        <v>2</v>
      </c>
      <c r="B139" s="66" t="s">
        <v>26</v>
      </c>
      <c r="C139" s="74"/>
      <c r="D139" s="47" t="e">
        <f>VLOOKUP($D131,'[1]CHỐT TIỀN NƯỚC '!B6:AC367,10,0)</f>
        <v>#N/A</v>
      </c>
      <c r="E139" s="46"/>
      <c r="F139" s="47" t="e">
        <f>VLOOKUP($D131,'[1]CHỐT TIỀN NƯỚC '!B6:AC367,11,0)</f>
        <v>#N/A</v>
      </c>
      <c r="G139" s="46"/>
      <c r="H139" s="47" t="e">
        <f>VLOOKUP($D131,'[1]CHỐT TIỀN NƯỚC '!B6:AC367,12,0)</f>
        <v>#N/A</v>
      </c>
      <c r="I139" s="48"/>
      <c r="J139" s="14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34"/>
      <c r="W139" s="35"/>
      <c r="X139" s="35"/>
      <c r="Y139" s="35"/>
    </row>
    <row r="140" spans="1:25" s="36" customFormat="1" ht="15.95" customHeight="1" x14ac:dyDescent="0.25">
      <c r="A140" s="43">
        <v>3</v>
      </c>
      <c r="B140" s="66" t="s">
        <v>27</v>
      </c>
      <c r="C140" s="74"/>
      <c r="D140" s="47" t="e">
        <f>VLOOKUP($D131,'[1]CHỐT TIỀN NƯỚC '!B6:AC367,13,0)</f>
        <v>#N/A</v>
      </c>
      <c r="E140" s="46"/>
      <c r="F140" s="47" t="e">
        <f>VLOOKUP($D131,'[1]CHỐT TIỀN NƯỚC '!B6:AC367,14,0)</f>
        <v>#N/A</v>
      </c>
      <c r="G140" s="46"/>
      <c r="H140" s="47" t="e">
        <f>VLOOKUP($D131,'[1]CHỐT TIỀN NƯỚC '!B6:AC367,15,0)</f>
        <v>#N/A</v>
      </c>
      <c r="I140" s="48"/>
      <c r="J140" s="14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34"/>
      <c r="W140" s="35"/>
      <c r="X140" s="35"/>
      <c r="Y140" s="35"/>
    </row>
    <row r="141" spans="1:25" s="36" customFormat="1" ht="15.95" customHeight="1" x14ac:dyDescent="0.25">
      <c r="A141" s="43">
        <v>4</v>
      </c>
      <c r="B141" s="66" t="s">
        <v>28</v>
      </c>
      <c r="C141" s="74"/>
      <c r="D141" s="47" t="e">
        <f>VLOOKUP($D131,'[1]CHỐT TIỀN NƯỚC '!B6:AC367,16,0)</f>
        <v>#N/A</v>
      </c>
      <c r="E141" s="46"/>
      <c r="F141" s="47" t="e">
        <f>VLOOKUP($D131,'[1]CHỐT TIỀN NƯỚC '!B6:AC367,17,0)</f>
        <v>#N/A</v>
      </c>
      <c r="G141" s="46"/>
      <c r="H141" s="47" t="e">
        <f>VLOOKUP($D131,'[1]CHỐT TIỀN NƯỚC '!B6:AC367,18,0)</f>
        <v>#N/A</v>
      </c>
      <c r="I141" s="48"/>
      <c r="J141" s="14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34"/>
      <c r="W141" s="35"/>
      <c r="X141" s="35"/>
      <c r="Y141" s="35"/>
    </row>
    <row r="142" spans="1:25" s="36" customFormat="1" ht="15.95" customHeight="1" x14ac:dyDescent="0.25">
      <c r="A142" s="43">
        <v>5</v>
      </c>
      <c r="B142" s="85" t="s">
        <v>29</v>
      </c>
      <c r="C142" s="86"/>
      <c r="D142" s="87"/>
      <c r="E142" s="88"/>
      <c r="F142" s="88"/>
      <c r="G142" s="88"/>
      <c r="H142" s="89" t="e">
        <f>VLOOKUP($D131,'[1]CHỐT TIỀN NƯỚC '!B6:AC367,25,0)</f>
        <v>#N/A</v>
      </c>
      <c r="I142" s="48"/>
      <c r="J142" s="14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34"/>
      <c r="W142" s="35"/>
      <c r="X142" s="35"/>
      <c r="Y142" s="35"/>
    </row>
    <row r="143" spans="1:25" s="36" customFormat="1" ht="15.95" customHeight="1" x14ac:dyDescent="0.25">
      <c r="A143" s="43">
        <v>6</v>
      </c>
      <c r="B143" s="91" t="s">
        <v>30</v>
      </c>
      <c r="C143" s="92"/>
      <c r="D143" s="93"/>
      <c r="E143" s="46"/>
      <c r="F143" s="46"/>
      <c r="G143" s="46"/>
      <c r="H143" s="47" t="e">
        <f>VLOOKUP($D131,'[1]CHỐT TIỀN NƯỚC '!B6:AC367,26,0)</f>
        <v>#N/A</v>
      </c>
      <c r="I143" s="48"/>
      <c r="J143" s="14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34"/>
      <c r="W143" s="35"/>
      <c r="X143" s="35"/>
      <c r="Y143" s="35"/>
    </row>
    <row r="144" spans="1:25" s="36" customFormat="1" ht="15.95" customHeight="1" x14ac:dyDescent="0.25">
      <c r="A144" s="43">
        <v>7</v>
      </c>
      <c r="B144" s="91" t="s">
        <v>31</v>
      </c>
      <c r="C144" s="92"/>
      <c r="D144" s="93"/>
      <c r="E144" s="46"/>
      <c r="F144" s="46"/>
      <c r="G144" s="46"/>
      <c r="H144" s="47" t="e">
        <f>VLOOKUP($D131,'[1]CHỐT TIỀN NƯỚC '!B6:AC367,27,0)</f>
        <v>#N/A</v>
      </c>
      <c r="I144" s="48"/>
      <c r="J144" s="14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34"/>
      <c r="W144" s="35"/>
      <c r="X144" s="35"/>
      <c r="Y144" s="35"/>
    </row>
    <row r="145" spans="1:25" s="36" customFormat="1" ht="15.95" customHeight="1" x14ac:dyDescent="0.25">
      <c r="A145" s="43">
        <v>8</v>
      </c>
      <c r="B145" s="49" t="s">
        <v>20</v>
      </c>
      <c r="C145" s="50"/>
      <c r="D145" s="51"/>
      <c r="E145" s="94"/>
      <c r="F145" s="94"/>
      <c r="G145" s="94"/>
      <c r="H145" s="53" t="e">
        <f>VLOOKUP($D131,'[1]CHỐT TIỀN NƯỚC '!B6:AC367,28,0)</f>
        <v>#N/A</v>
      </c>
      <c r="I145" s="54"/>
      <c r="J145" s="14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34"/>
      <c r="W145" s="35"/>
      <c r="X145" s="35"/>
      <c r="Y145" s="35"/>
    </row>
    <row r="146" spans="1:25" s="36" customFormat="1" ht="20.100000000000001" customHeight="1" x14ac:dyDescent="0.25">
      <c r="A146" s="37" t="s">
        <v>32</v>
      </c>
      <c r="B146" s="56" t="str">
        <f>O6</f>
        <v>Gửi xe Tháng 09/2023</v>
      </c>
      <c r="C146" s="57"/>
      <c r="D146" s="37" t="s">
        <v>33</v>
      </c>
      <c r="E146" s="98"/>
      <c r="F146" s="59" t="s">
        <v>17</v>
      </c>
      <c r="G146" s="98"/>
      <c r="H146" s="41" t="s">
        <v>18</v>
      </c>
      <c r="I146" s="58"/>
      <c r="J146" s="14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34"/>
      <c r="W146" s="35"/>
      <c r="X146" s="35"/>
      <c r="Y146" s="35"/>
    </row>
    <row r="147" spans="1:25" s="36" customFormat="1" ht="15.95" customHeight="1" x14ac:dyDescent="0.25">
      <c r="A147" s="43">
        <v>1</v>
      </c>
      <c r="B147" s="91" t="s">
        <v>35</v>
      </c>
      <c r="C147" s="93"/>
      <c r="D147" s="47" t="e">
        <f>VLOOKUP($D131,'[1]BẢNG TỔNG HỢP'!B12:R373,9,0)</f>
        <v>#N/A</v>
      </c>
      <c r="E147" s="46"/>
      <c r="F147" s="47" t="e">
        <f>VLOOKUP($D131,'[1]BẢNG TỔNG HỢP'!B12:R373,10,0)</f>
        <v>#N/A</v>
      </c>
      <c r="G147" s="46"/>
      <c r="H147" s="47" t="e">
        <f>VLOOKUP($D131,'[1]BẢNG TỔNG HỢP'!B12:R373,11,0)</f>
        <v>#N/A</v>
      </c>
      <c r="I147" s="48"/>
      <c r="J147" s="14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34"/>
      <c r="W147" s="35"/>
      <c r="X147" s="35"/>
      <c r="Y147" s="35"/>
    </row>
    <row r="148" spans="1:25" s="36" customFormat="1" ht="15.95" customHeight="1" x14ac:dyDescent="0.25">
      <c r="A148" s="43">
        <v>2</v>
      </c>
      <c r="B148" s="91" t="s">
        <v>36</v>
      </c>
      <c r="C148" s="93"/>
      <c r="D148" s="47" t="e">
        <f>VLOOKUP($D131,'[1]BẢNG TỔNG HỢP'!B12:R373,12,0)</f>
        <v>#N/A</v>
      </c>
      <c r="E148" s="46"/>
      <c r="F148" s="47" t="e">
        <f>VLOOKUP($D131,'[1]BẢNG TỔNG HỢP'!B12:R373,13,0)</f>
        <v>#N/A</v>
      </c>
      <c r="G148" s="46"/>
      <c r="H148" s="47" t="e">
        <f>VLOOKUP($D131,'[1]BẢNG TỔNG HỢP'!B12:R373,14,0)</f>
        <v>#N/A</v>
      </c>
      <c r="I148" s="48"/>
      <c r="J148" s="14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34"/>
      <c r="W148" s="35"/>
      <c r="X148" s="35"/>
      <c r="Y148" s="35"/>
    </row>
    <row r="149" spans="1:25" s="36" customFormat="1" ht="15.95" customHeight="1" x14ac:dyDescent="0.25">
      <c r="A149" s="43">
        <v>3</v>
      </c>
      <c r="B149" s="91" t="s">
        <v>37</v>
      </c>
      <c r="C149" s="93"/>
      <c r="D149" s="47" t="e">
        <f>VLOOKUP($D131,'[1]BẢNG TỔNG HỢP'!B12:R373,15,0)</f>
        <v>#N/A</v>
      </c>
      <c r="E149" s="46"/>
      <c r="F149" s="47" t="e">
        <f>VLOOKUP($D131,'[1]BẢNG TỔNG HỢP'!B12:R373,16,0)</f>
        <v>#N/A</v>
      </c>
      <c r="G149" s="46"/>
      <c r="H149" s="47" t="e">
        <f>VLOOKUP($D131,'[1]BẢNG TỔNG HỢP'!B12:R373,17,0)</f>
        <v>#N/A</v>
      </c>
      <c r="I149" s="48"/>
      <c r="J149" s="14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34"/>
      <c r="W149" s="35"/>
      <c r="X149" s="35"/>
      <c r="Y149" s="35"/>
    </row>
    <row r="150" spans="1:25" s="36" customFormat="1" ht="15.95" customHeight="1" x14ac:dyDescent="0.25">
      <c r="A150" s="43">
        <v>4</v>
      </c>
      <c r="B150" s="49" t="s">
        <v>20</v>
      </c>
      <c r="C150" s="50"/>
      <c r="D150" s="51"/>
      <c r="E150" s="46"/>
      <c r="F150" s="88"/>
      <c r="G150" s="46" t="str">
        <f>IF(F150&lt;&gt;"","=","")</f>
        <v/>
      </c>
      <c r="H150" s="53" t="e">
        <f>SUM(H147:H149)</f>
        <v>#N/A</v>
      </c>
      <c r="I150" s="48"/>
      <c r="J150" s="14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34"/>
      <c r="W150" s="35"/>
      <c r="X150" s="35"/>
      <c r="Y150" s="35"/>
    </row>
    <row r="151" spans="1:25" s="36" customFormat="1" ht="20.100000000000001" customHeight="1" x14ac:dyDescent="0.25">
      <c r="A151" s="37" t="s">
        <v>38</v>
      </c>
      <c r="B151" s="106" t="s">
        <v>39</v>
      </c>
      <c r="C151" s="107"/>
      <c r="D151" s="107"/>
      <c r="E151" s="57"/>
      <c r="F151" s="108"/>
      <c r="G151" s="109"/>
      <c r="H151" s="58" t="e">
        <f>VLOOKUP($D131,'[1]BẢNG TỔNG HỢP'!B12:AB373,26,0)</f>
        <v>#N/A</v>
      </c>
      <c r="I151" s="110"/>
      <c r="J151" s="14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34"/>
      <c r="W151" s="35"/>
      <c r="X151" s="35"/>
      <c r="Y151" s="35"/>
    </row>
    <row r="152" spans="1:25" s="36" customFormat="1" ht="20.100000000000001" customHeight="1" x14ac:dyDescent="0.25">
      <c r="A152" s="111" t="s">
        <v>40</v>
      </c>
      <c r="B152" s="112" t="s">
        <v>41</v>
      </c>
      <c r="C152" s="113"/>
      <c r="D152" s="114"/>
      <c r="E152" s="115"/>
      <c r="F152" s="116"/>
      <c r="G152" s="115"/>
      <c r="H152" s="117" t="e">
        <f>VLOOKUP($D131,'[1]BẢNG TỔNG HỢP'!B12:AB373,5,0)</f>
        <v>#N/A</v>
      </c>
      <c r="I152" s="165"/>
      <c r="J152" s="14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34"/>
      <c r="W152" s="35"/>
      <c r="X152" s="35"/>
      <c r="Y152" s="35"/>
    </row>
    <row r="153" spans="1:25" s="36" customFormat="1" ht="24.95" customHeight="1" x14ac:dyDescent="0.25">
      <c r="A153" s="37" t="s">
        <v>42</v>
      </c>
      <c r="B153" s="120" t="s">
        <v>43</v>
      </c>
      <c r="C153" s="120"/>
      <c r="D153" s="120"/>
      <c r="E153" s="37"/>
      <c r="F153" s="59"/>
      <c r="G153" s="59"/>
      <c r="H153" s="58" t="e">
        <f>SUM(H151:H152)</f>
        <v>#N/A</v>
      </c>
      <c r="I153" s="121"/>
      <c r="J153" s="14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34"/>
      <c r="W153" s="35"/>
      <c r="X153" s="35"/>
      <c r="Y153" s="35"/>
    </row>
    <row r="154" spans="1:25" s="36" customFormat="1" ht="15.95" customHeight="1" x14ac:dyDescent="0.25">
      <c r="A154" s="125"/>
      <c r="B154" s="126" t="s">
        <v>44</v>
      </c>
      <c r="C154" s="86" t="e">
        <f ca="1">[2]!uni(H153)</f>
        <v>#NAME?</v>
      </c>
      <c r="D154" s="86"/>
      <c r="E154" s="86"/>
      <c r="F154" s="86"/>
      <c r="G154" s="86"/>
      <c r="H154" s="86"/>
      <c r="I154" s="87"/>
      <c r="J154" s="5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34"/>
      <c r="W154" s="35"/>
      <c r="X154" s="35"/>
      <c r="Y154" s="35"/>
    </row>
    <row r="155" spans="1:25" s="36" customFormat="1" ht="75" customHeight="1" x14ac:dyDescent="0.25">
      <c r="A155" s="127" t="str">
        <f>A114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155" s="127"/>
      <c r="C155" s="127"/>
      <c r="D155" s="127"/>
      <c r="E155" s="127"/>
      <c r="F155" s="127"/>
      <c r="G155" s="127"/>
      <c r="H155" s="166"/>
      <c r="I155" s="167" t="str">
        <f>I32</f>
        <v>Mã QR
Thanh toán</v>
      </c>
      <c r="J155" s="14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34"/>
      <c r="W155" s="35"/>
      <c r="X155" s="35"/>
      <c r="Y155" s="35"/>
    </row>
    <row r="156" spans="1:25" s="36" customFormat="1" ht="8.1" customHeight="1" x14ac:dyDescent="0.25">
      <c r="A156" s="130"/>
      <c r="B156" s="130"/>
      <c r="C156" s="130"/>
      <c r="D156" s="130"/>
      <c r="E156" s="130"/>
      <c r="F156" s="130"/>
      <c r="G156" s="130"/>
      <c r="H156" s="131"/>
      <c r="I156" s="131"/>
      <c r="J156" s="14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34"/>
      <c r="W156" s="35"/>
      <c r="X156" s="35"/>
      <c r="Y156" s="35"/>
    </row>
    <row r="157" spans="1:25" s="62" customFormat="1" ht="20.100000000000001" customHeight="1" x14ac:dyDescent="0.25">
      <c r="A157" s="133" t="s">
        <v>47</v>
      </c>
      <c r="B157" s="133"/>
      <c r="C157" s="133"/>
      <c r="D157" s="12" t="s">
        <v>48</v>
      </c>
      <c r="E157" s="12">
        <f>D131</f>
        <v>513</v>
      </c>
      <c r="F157" s="134" t="str">
        <f>O7</f>
        <v>CT1-A10 Thanh toán kỳ thu phí tháng 09/2023</v>
      </c>
      <c r="G157" s="133"/>
      <c r="H157" s="133"/>
      <c r="I157" s="13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35"/>
      <c r="W157" s="1"/>
      <c r="X157" s="1"/>
      <c r="Y157" s="1"/>
    </row>
    <row r="158" spans="1:25" s="61" customFormat="1" ht="8.1" customHeight="1" x14ac:dyDescent="0.25">
      <c r="A158" s="26"/>
      <c r="B158" s="26"/>
      <c r="C158" s="26"/>
      <c r="D158" s="26"/>
      <c r="E158" s="24"/>
      <c r="F158" s="136"/>
      <c r="G158" s="24"/>
      <c r="H158" s="31"/>
      <c r="I158" s="32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38"/>
      <c r="W158" s="1"/>
      <c r="X158" s="1"/>
      <c r="Y158" s="1"/>
    </row>
    <row r="159" spans="1:25" s="61" customFormat="1" ht="20.100000000000001" customHeight="1" x14ac:dyDescent="0.25">
      <c r="A159" s="25" t="s">
        <v>49</v>
      </c>
      <c r="B159" s="26"/>
      <c r="C159" s="26"/>
      <c r="D159" s="26"/>
      <c r="E159" s="24"/>
      <c r="F159" s="136"/>
      <c r="G159" s="24"/>
      <c r="H159" s="31"/>
      <c r="I159" s="32"/>
      <c r="J159" s="14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38"/>
      <c r="W159" s="1"/>
      <c r="X159" s="1"/>
      <c r="Y159" s="1"/>
    </row>
    <row r="160" spans="1:25" s="61" customFormat="1" ht="20.100000000000001" customHeight="1" x14ac:dyDescent="0.25">
      <c r="A160" s="139" t="s">
        <v>50</v>
      </c>
      <c r="B160" s="140"/>
      <c r="C160" s="140"/>
      <c r="D160" s="140"/>
      <c r="E160" s="140"/>
      <c r="F160" s="136"/>
      <c r="G160" s="24"/>
      <c r="H160" s="31"/>
      <c r="I160" s="32"/>
      <c r="J160" s="8"/>
      <c r="K160" s="60"/>
      <c r="L160" s="137"/>
      <c r="M160" s="137"/>
      <c r="N160" s="137"/>
      <c r="O160" s="137"/>
      <c r="P160" s="137"/>
      <c r="Q160" s="137"/>
      <c r="R160" s="137"/>
      <c r="S160" s="42"/>
      <c r="T160" s="42"/>
      <c r="U160" s="42"/>
      <c r="V160" s="138"/>
      <c r="W160" s="1"/>
      <c r="X160" s="1"/>
      <c r="Y160" s="1"/>
    </row>
    <row r="161" spans="1:25" s="61" customFormat="1" ht="20.100000000000001" customHeight="1" x14ac:dyDescent="0.25">
      <c r="A161" s="139"/>
      <c r="B161" s="141" t="s">
        <v>51</v>
      </c>
      <c r="C161" s="140"/>
      <c r="D161" s="140"/>
      <c r="E161" s="142"/>
      <c r="F161" s="136"/>
      <c r="G161" s="24"/>
      <c r="H161" s="31"/>
      <c r="I161" s="32"/>
      <c r="J161" s="14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38"/>
      <c r="W161" s="1"/>
      <c r="X161" s="1"/>
      <c r="Y161" s="1"/>
    </row>
    <row r="162" spans="1:25" s="148" customFormat="1" ht="15.95" customHeight="1" x14ac:dyDescent="0.25">
      <c r="A162" s="176"/>
      <c r="B162" s="176"/>
      <c r="C162" s="176"/>
      <c r="D162" s="176"/>
      <c r="E162" s="176"/>
      <c r="F162" s="176"/>
      <c r="G162" s="177"/>
      <c r="H162" s="178"/>
      <c r="I162" s="179"/>
      <c r="J162" s="168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47"/>
      <c r="W162" s="1"/>
      <c r="X162" s="1"/>
      <c r="Y162" s="1"/>
    </row>
    <row r="163" spans="1:25" s="148" customFormat="1" ht="24.95" customHeight="1" x14ac:dyDescent="0.25">
      <c r="A163" s="143" t="s">
        <v>52</v>
      </c>
      <c r="B163" s="143"/>
      <c r="C163" s="143"/>
      <c r="D163" s="143"/>
      <c r="E163" s="143"/>
      <c r="F163" s="143"/>
      <c r="G163" s="143"/>
      <c r="H163" s="143"/>
      <c r="I163" s="143"/>
      <c r="J163" s="168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47"/>
      <c r="W163" s="1"/>
      <c r="X163" s="1"/>
      <c r="Y163" s="1"/>
    </row>
    <row r="164" spans="1:25" s="148" customFormat="1" ht="24.95" customHeight="1" x14ac:dyDescent="0.25">
      <c r="A164" s="170"/>
      <c r="E164" s="170"/>
      <c r="G164" s="170"/>
      <c r="H164" s="171"/>
      <c r="I164" s="172"/>
      <c r="J164" s="168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47"/>
      <c r="W164" s="1"/>
      <c r="X164" s="1"/>
      <c r="Y164" s="1"/>
    </row>
    <row r="165" spans="1:25" s="8" customFormat="1" ht="15.9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3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34"/>
      <c r="W165" s="1"/>
      <c r="X165" s="1"/>
      <c r="Y165" s="1"/>
    </row>
    <row r="166" spans="1:25" s="8" customFormat="1" ht="15.95" customHeight="1" x14ac:dyDescent="0.25">
      <c r="A166" s="1"/>
      <c r="B166" s="9"/>
      <c r="E166" s="10" t="s">
        <v>1</v>
      </c>
      <c r="F166" s="10"/>
      <c r="G166" s="10"/>
      <c r="H166" s="10"/>
      <c r="I166" s="10"/>
      <c r="J166" s="14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34"/>
      <c r="W166" s="1"/>
      <c r="X166" s="1"/>
      <c r="Y166" s="1"/>
    </row>
    <row r="167" spans="1:25" s="8" customFormat="1" ht="15.95" customHeight="1" x14ac:dyDescent="0.25">
      <c r="A167" s="1"/>
      <c r="B167" s="9"/>
      <c r="E167" s="10" t="s">
        <v>2</v>
      </c>
      <c r="F167" s="10"/>
      <c r="G167" s="10"/>
      <c r="H167" s="10"/>
      <c r="I167" s="10"/>
      <c r="J167" s="14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34"/>
      <c r="W167" s="1"/>
      <c r="X167" s="1"/>
      <c r="Y167" s="1"/>
    </row>
    <row r="168" spans="1:25" s="8" customFormat="1" ht="15.95" customHeight="1" x14ac:dyDescent="0.25">
      <c r="A168" s="1"/>
      <c r="B168" s="16" t="s">
        <v>4</v>
      </c>
      <c r="C168" s="16"/>
      <c r="D168" s="16"/>
      <c r="E168" s="1"/>
      <c r="F168" s="17"/>
      <c r="G168" s="1"/>
      <c r="H168" s="18"/>
      <c r="I168" s="19"/>
      <c r="J168" s="14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34"/>
      <c r="W168" s="1"/>
      <c r="X168" s="1"/>
      <c r="Y168" s="1"/>
    </row>
    <row r="169" spans="1:25" s="8" customFormat="1" ht="24.95" customHeight="1" x14ac:dyDescent="0.25">
      <c r="A169" s="1"/>
      <c r="B169" s="22" t="s">
        <v>53</v>
      </c>
      <c r="C169" s="22"/>
      <c r="D169" s="22"/>
      <c r="E169" s="22"/>
      <c r="F169" s="22"/>
      <c r="G169" s="22"/>
      <c r="H169" s="22"/>
      <c r="I169" s="22"/>
      <c r="J169" s="14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34"/>
      <c r="W169" s="1"/>
      <c r="X169" s="1"/>
      <c r="Y169" s="1"/>
    </row>
    <row r="170" spans="1:25" s="8" customFormat="1" ht="15.95" customHeight="1" x14ac:dyDescent="0.25">
      <c r="A170" s="24"/>
      <c r="B170" s="11" t="str">
        <f>B6</f>
        <v>Phí dịch vụ nhà chung cư CT1 - A10 Nam Trung Yên</v>
      </c>
      <c r="C170" s="11"/>
      <c r="D170" s="11"/>
      <c r="E170" s="11"/>
      <c r="F170" s="11"/>
      <c r="G170" s="11"/>
      <c r="H170" s="11"/>
      <c r="I170" s="11"/>
      <c r="J170" s="14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34"/>
      <c r="W170" s="1"/>
      <c r="X170" s="1"/>
      <c r="Y170" s="1"/>
    </row>
    <row r="171" spans="1:25" s="8" customFormat="1" ht="15.95" customHeight="1" x14ac:dyDescent="0.25">
      <c r="A171" s="25" t="s">
        <v>9</v>
      </c>
      <c r="B171" s="26"/>
      <c r="C171" s="26"/>
      <c r="D171" s="14" t="e">
        <f>VLOOKUP(D172,TONG_DICHVU,4,0)</f>
        <v>#N/A</v>
      </c>
      <c r="E171" s="14"/>
      <c r="F171" s="14"/>
      <c r="G171" s="27" t="s">
        <v>10</v>
      </c>
      <c r="H171" s="12" t="e">
        <f>VLOOKUP(D172,TONG_DICHVU,2,0)</f>
        <v>#N/A</v>
      </c>
      <c r="I171" s="12"/>
      <c r="J171" s="14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34"/>
      <c r="W171" s="1"/>
      <c r="X171" s="1"/>
      <c r="Y171" s="1"/>
    </row>
    <row r="172" spans="1:25" s="8" customFormat="1" ht="15.95" customHeight="1" x14ac:dyDescent="0.25">
      <c r="A172" s="25" t="s">
        <v>12</v>
      </c>
      <c r="B172" s="26"/>
      <c r="C172" s="26"/>
      <c r="D172" s="156">
        <f>MAX(D131)+1</f>
        <v>514</v>
      </c>
      <c r="E172" s="30" t="s">
        <v>13</v>
      </c>
      <c r="F172" s="25"/>
      <c r="G172" s="25"/>
      <c r="H172" s="31"/>
      <c r="I172" s="32"/>
      <c r="J172" s="14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34"/>
      <c r="W172" s="1"/>
      <c r="X172" s="1"/>
      <c r="Y172" s="1"/>
    </row>
    <row r="173" spans="1:25" s="8" customFormat="1" ht="8.1" customHeight="1" x14ac:dyDescent="0.25">
      <c r="A173" s="25"/>
      <c r="B173" s="26"/>
      <c r="C173" s="26"/>
      <c r="D173" s="26"/>
      <c r="E173" s="26"/>
      <c r="F173" s="25"/>
      <c r="G173" s="25"/>
      <c r="H173" s="31"/>
      <c r="I173" s="32"/>
      <c r="J173" s="14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34"/>
      <c r="W173" s="1"/>
      <c r="X173" s="1"/>
      <c r="Y173" s="1"/>
    </row>
    <row r="174" spans="1:25" s="36" customFormat="1" ht="15.95" customHeight="1" x14ac:dyDescent="0.25">
      <c r="A174" s="33" t="str">
        <f>A133</f>
        <v>Ban quản lý xin thông báo tới quý Cư dân kỳ tính phí dịch vụ, phí gửi xe, phí nước sinh hoạt của Căn hộ:</v>
      </c>
      <c r="B174" s="33"/>
      <c r="C174" s="33"/>
      <c r="D174" s="33"/>
      <c r="E174" s="33"/>
      <c r="F174" s="33"/>
      <c r="G174" s="33"/>
      <c r="H174" s="33"/>
      <c r="I174" s="33"/>
      <c r="J174" s="14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34"/>
      <c r="W174" s="35"/>
      <c r="X174" s="35"/>
      <c r="Y174" s="35"/>
    </row>
    <row r="175" spans="1:25" s="8" customFormat="1" ht="20.100000000000001" customHeight="1" x14ac:dyDescent="0.25">
      <c r="A175" s="37" t="s">
        <v>15</v>
      </c>
      <c r="B175" s="38" t="str">
        <f>O1</f>
        <v>Dịch vụ Tháng 09/2023</v>
      </c>
      <c r="C175" s="39"/>
      <c r="D175" s="40" t="s">
        <v>16</v>
      </c>
      <c r="E175" s="40"/>
      <c r="F175" s="40" t="s">
        <v>17</v>
      </c>
      <c r="G175" s="40"/>
      <c r="H175" s="41" t="s">
        <v>18</v>
      </c>
      <c r="I175" s="41"/>
      <c r="J175" s="14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34"/>
      <c r="W175" s="35"/>
      <c r="X175" s="35"/>
      <c r="Y175" s="35"/>
    </row>
    <row r="176" spans="1:25" s="36" customFormat="1" ht="15.95" customHeight="1" x14ac:dyDescent="0.25">
      <c r="A176" s="43">
        <v>1</v>
      </c>
      <c r="B176" s="44" t="s">
        <v>19</v>
      </c>
      <c r="C176" s="44"/>
      <c r="D176" s="45" t="e">
        <f>VLOOKUP($D172,'[1]BẢNG TỔNG HỢP'!B12:I374,6,0)</f>
        <v>#N/A</v>
      </c>
      <c r="E176" s="46"/>
      <c r="F176" s="47" t="e">
        <f>VLOOKUP($D172,'[1]BẢNG TỔNG HỢP'!B12:I374,7,0)</f>
        <v>#N/A</v>
      </c>
      <c r="G176" s="46"/>
      <c r="H176" s="47" t="e">
        <f>D176*F176</f>
        <v>#N/A</v>
      </c>
      <c r="I176" s="48"/>
      <c r="J176" s="14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34"/>
      <c r="W176" s="35"/>
      <c r="X176" s="35"/>
      <c r="Y176" s="35"/>
    </row>
    <row r="177" spans="1:25" s="36" customFormat="1" ht="15.95" customHeight="1" x14ac:dyDescent="0.25">
      <c r="A177" s="43">
        <v>2</v>
      </c>
      <c r="B177" s="49" t="s">
        <v>20</v>
      </c>
      <c r="C177" s="50"/>
      <c r="D177" s="51"/>
      <c r="E177" s="174"/>
      <c r="F177" s="175"/>
      <c r="G177" s="174"/>
      <c r="H177" s="53" t="e">
        <f>VLOOKUP($D172,'[1]BẢNG TỔNG HỢP'!B12:I374,8,0)</f>
        <v>#N/A</v>
      </c>
      <c r="I177" s="48"/>
      <c r="J177" s="14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34"/>
      <c r="W177" s="35"/>
      <c r="X177" s="35"/>
      <c r="Y177" s="35"/>
    </row>
    <row r="178" spans="1:25" s="8" customFormat="1" ht="20.100000000000001" customHeight="1" x14ac:dyDescent="0.25">
      <c r="A178" s="37" t="s">
        <v>21</v>
      </c>
      <c r="B178" s="56" t="str">
        <f>O3</f>
        <v>Nước Tháng 08/2023</v>
      </c>
      <c r="C178" s="57"/>
      <c r="D178" s="37" t="s">
        <v>22</v>
      </c>
      <c r="E178" s="58" t="e">
        <f>VLOOKUP($D172,PHI_NUOC,4,0)</f>
        <v>#N/A</v>
      </c>
      <c r="F178" s="59" t="s">
        <v>23</v>
      </c>
      <c r="G178" s="58" t="e">
        <f>VLOOKUP($D172,PHI_NUOC,5,0)</f>
        <v>#N/A</v>
      </c>
      <c r="H178" s="58" t="s">
        <v>24</v>
      </c>
      <c r="I178" s="58" t="e">
        <f>VLOOKUP($D172,PHI_NUOC,6,0)</f>
        <v>#N/A</v>
      </c>
      <c r="J178" s="14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34"/>
      <c r="W178" s="35"/>
      <c r="X178" s="35"/>
      <c r="Y178" s="35"/>
    </row>
    <row r="179" spans="1:25" s="36" customFormat="1" ht="15.95" customHeight="1" x14ac:dyDescent="0.25">
      <c r="A179" s="43">
        <v>1</v>
      </c>
      <c r="B179" s="66" t="s">
        <v>25</v>
      </c>
      <c r="C179" s="74"/>
      <c r="D179" s="47" t="e">
        <f>VLOOKUP($D172,'[1]CHỐT TIỀN NƯỚC '!B6:AC367,7,0)</f>
        <v>#N/A</v>
      </c>
      <c r="E179" s="46"/>
      <c r="F179" s="47" t="e">
        <f>VLOOKUP($D172,'[1]CHỐT TIỀN NƯỚC '!B6:AC367,8,0)</f>
        <v>#N/A</v>
      </c>
      <c r="G179" s="46"/>
      <c r="H179" s="47" t="e">
        <f>VLOOKUP($D172,'[1]CHỐT TIỀN NƯỚC '!B6:AC367,9,0)</f>
        <v>#N/A</v>
      </c>
      <c r="I179" s="48"/>
      <c r="J179" s="14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34"/>
      <c r="W179" s="35"/>
      <c r="X179" s="35"/>
      <c r="Y179" s="35"/>
    </row>
    <row r="180" spans="1:25" s="36" customFormat="1" ht="15.95" customHeight="1" x14ac:dyDescent="0.25">
      <c r="A180" s="43">
        <v>2</v>
      </c>
      <c r="B180" s="66" t="s">
        <v>26</v>
      </c>
      <c r="C180" s="74"/>
      <c r="D180" s="47" t="e">
        <f>VLOOKUP($D172,'[1]CHỐT TIỀN NƯỚC '!B6:AC367,10,0)</f>
        <v>#N/A</v>
      </c>
      <c r="E180" s="46"/>
      <c r="F180" s="47" t="e">
        <f>VLOOKUP($D172,'[1]CHỐT TIỀN NƯỚC '!B6:AC367,11,0)</f>
        <v>#N/A</v>
      </c>
      <c r="G180" s="46"/>
      <c r="H180" s="47" t="e">
        <f>VLOOKUP($D172,'[1]CHỐT TIỀN NƯỚC '!B6:AC367,12,0)</f>
        <v>#N/A</v>
      </c>
      <c r="I180" s="48"/>
      <c r="J180" s="14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34"/>
      <c r="W180" s="35"/>
      <c r="X180" s="35"/>
      <c r="Y180" s="35"/>
    </row>
    <row r="181" spans="1:25" s="36" customFormat="1" ht="15.95" customHeight="1" x14ac:dyDescent="0.25">
      <c r="A181" s="43">
        <v>3</v>
      </c>
      <c r="B181" s="66" t="s">
        <v>27</v>
      </c>
      <c r="C181" s="74"/>
      <c r="D181" s="47" t="e">
        <f>VLOOKUP($D172,'[1]CHỐT TIỀN NƯỚC '!B6:AC367,13,0)</f>
        <v>#N/A</v>
      </c>
      <c r="E181" s="46"/>
      <c r="F181" s="47" t="e">
        <f>VLOOKUP($D172,'[1]CHỐT TIỀN NƯỚC '!B6:AC367,14,0)</f>
        <v>#N/A</v>
      </c>
      <c r="G181" s="46"/>
      <c r="H181" s="47" t="e">
        <f>VLOOKUP($D172,'[1]CHỐT TIỀN NƯỚC '!B6:AC367,15,0)</f>
        <v>#N/A</v>
      </c>
      <c r="I181" s="48"/>
      <c r="J181" s="14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34"/>
      <c r="W181" s="35"/>
      <c r="X181" s="35"/>
      <c r="Y181" s="35"/>
    </row>
    <row r="182" spans="1:25" s="36" customFormat="1" ht="15.95" customHeight="1" x14ac:dyDescent="0.25">
      <c r="A182" s="43">
        <v>4</v>
      </c>
      <c r="B182" s="66" t="s">
        <v>28</v>
      </c>
      <c r="C182" s="74"/>
      <c r="D182" s="47" t="e">
        <f>VLOOKUP($D172,'[1]CHỐT TIỀN NƯỚC '!B6:AC367,16,0)</f>
        <v>#N/A</v>
      </c>
      <c r="E182" s="46"/>
      <c r="F182" s="47" t="e">
        <f>VLOOKUP($D172,'[1]CHỐT TIỀN NƯỚC '!B6:AC367,17,0)</f>
        <v>#N/A</v>
      </c>
      <c r="G182" s="46"/>
      <c r="H182" s="47" t="e">
        <f>VLOOKUP($D172,'[1]CHỐT TIỀN NƯỚC '!B6:AC367,18,0)</f>
        <v>#N/A</v>
      </c>
      <c r="I182" s="48"/>
      <c r="J182" s="14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34"/>
      <c r="W182" s="35"/>
      <c r="X182" s="35"/>
      <c r="Y182" s="35"/>
    </row>
    <row r="183" spans="1:25" s="36" customFormat="1" ht="15.95" customHeight="1" x14ac:dyDescent="0.25">
      <c r="A183" s="43">
        <v>5</v>
      </c>
      <c r="B183" s="85" t="s">
        <v>29</v>
      </c>
      <c r="C183" s="86"/>
      <c r="D183" s="87"/>
      <c r="E183" s="88"/>
      <c r="F183" s="88"/>
      <c r="G183" s="88"/>
      <c r="H183" s="89" t="e">
        <f>VLOOKUP($D172,'[1]CHỐT TIỀN NƯỚC '!B6:AC367,25,0)</f>
        <v>#N/A</v>
      </c>
      <c r="I183" s="48"/>
      <c r="J183" s="14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34"/>
      <c r="W183" s="35"/>
      <c r="X183" s="35"/>
      <c r="Y183" s="35"/>
    </row>
    <row r="184" spans="1:25" s="36" customFormat="1" ht="15.95" customHeight="1" x14ac:dyDescent="0.25">
      <c r="A184" s="43">
        <v>6</v>
      </c>
      <c r="B184" s="91" t="s">
        <v>30</v>
      </c>
      <c r="C184" s="92"/>
      <c r="D184" s="93"/>
      <c r="E184" s="46"/>
      <c r="F184" s="46"/>
      <c r="G184" s="46"/>
      <c r="H184" s="47" t="e">
        <f>VLOOKUP($D172,'[1]CHỐT TIỀN NƯỚC '!B6:AC367,26,0)</f>
        <v>#N/A</v>
      </c>
      <c r="I184" s="48"/>
      <c r="J184" s="14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34"/>
      <c r="W184" s="35"/>
      <c r="X184" s="35"/>
      <c r="Y184" s="35"/>
    </row>
    <row r="185" spans="1:25" s="36" customFormat="1" ht="15.95" customHeight="1" x14ac:dyDescent="0.25">
      <c r="A185" s="43">
        <v>7</v>
      </c>
      <c r="B185" s="91" t="s">
        <v>31</v>
      </c>
      <c r="C185" s="92"/>
      <c r="D185" s="93"/>
      <c r="E185" s="46"/>
      <c r="F185" s="46"/>
      <c r="G185" s="46"/>
      <c r="H185" s="47" t="e">
        <f>VLOOKUP($D172,'[1]CHỐT TIỀN NƯỚC '!B6:AC367,27,0)</f>
        <v>#N/A</v>
      </c>
      <c r="I185" s="48"/>
      <c r="J185" s="14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34"/>
      <c r="W185" s="35"/>
      <c r="X185" s="35"/>
      <c r="Y185" s="35"/>
    </row>
    <row r="186" spans="1:25" s="36" customFormat="1" ht="15.95" customHeight="1" x14ac:dyDescent="0.25">
      <c r="A186" s="43">
        <v>8</v>
      </c>
      <c r="B186" s="49" t="s">
        <v>20</v>
      </c>
      <c r="C186" s="50"/>
      <c r="D186" s="51"/>
      <c r="E186" s="94"/>
      <c r="F186" s="94"/>
      <c r="G186" s="94"/>
      <c r="H186" s="53" t="e">
        <f>VLOOKUP($D172,'[1]CHỐT TIỀN NƯỚC '!B6:AC367,28,0)</f>
        <v>#N/A</v>
      </c>
      <c r="I186" s="180"/>
      <c r="J186" s="14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34"/>
      <c r="W186" s="35"/>
      <c r="X186" s="35"/>
      <c r="Y186" s="35"/>
    </row>
    <row r="187" spans="1:25" s="36" customFormat="1" ht="20.100000000000001" customHeight="1" x14ac:dyDescent="0.25">
      <c r="A187" s="37" t="s">
        <v>32</v>
      </c>
      <c r="B187" s="56" t="str">
        <f>O6</f>
        <v>Gửi xe Tháng 09/2023</v>
      </c>
      <c r="C187" s="57"/>
      <c r="D187" s="37" t="s">
        <v>33</v>
      </c>
      <c r="E187" s="98"/>
      <c r="F187" s="59" t="s">
        <v>17</v>
      </c>
      <c r="G187" s="98"/>
      <c r="H187" s="41" t="s">
        <v>18</v>
      </c>
      <c r="I187" s="58"/>
      <c r="J187" s="14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34"/>
      <c r="W187" s="35"/>
      <c r="X187" s="35"/>
      <c r="Y187" s="35"/>
    </row>
    <row r="188" spans="1:25" s="36" customFormat="1" ht="15.95" customHeight="1" x14ac:dyDescent="0.25">
      <c r="A188" s="43">
        <v>1</v>
      </c>
      <c r="B188" s="91" t="s">
        <v>35</v>
      </c>
      <c r="C188" s="93"/>
      <c r="D188" s="47" t="e">
        <f>VLOOKUP($D172,'[1]BẢNG TỔNG HỢP'!B12:R373,9,0)</f>
        <v>#N/A</v>
      </c>
      <c r="E188" s="46"/>
      <c r="F188" s="47" t="e">
        <f>VLOOKUP($D172,'[1]BẢNG TỔNG HỢP'!B12:R373,10,0)</f>
        <v>#N/A</v>
      </c>
      <c r="G188" s="46"/>
      <c r="H188" s="47" t="e">
        <f>VLOOKUP($D172,'[1]BẢNG TỔNG HỢP'!B12:R373,11,0)</f>
        <v>#N/A</v>
      </c>
      <c r="I188" s="48"/>
      <c r="J188" s="14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34"/>
      <c r="W188" s="35"/>
      <c r="X188" s="35"/>
      <c r="Y188" s="35"/>
    </row>
    <row r="189" spans="1:25" s="36" customFormat="1" ht="15.95" customHeight="1" x14ac:dyDescent="0.25">
      <c r="A189" s="43">
        <v>2</v>
      </c>
      <c r="B189" s="91" t="s">
        <v>36</v>
      </c>
      <c r="C189" s="93"/>
      <c r="D189" s="47" t="e">
        <f>VLOOKUP($D172,'[1]BẢNG TỔNG HỢP'!B12:R373,12,0)</f>
        <v>#N/A</v>
      </c>
      <c r="E189" s="46"/>
      <c r="F189" s="47" t="e">
        <f>VLOOKUP($D172,'[1]BẢNG TỔNG HỢP'!B12:R373,13,0)</f>
        <v>#N/A</v>
      </c>
      <c r="G189" s="46"/>
      <c r="H189" s="47" t="e">
        <f>VLOOKUP($D172,'[1]BẢNG TỔNG HỢP'!B12:R373,14,0)</f>
        <v>#N/A</v>
      </c>
      <c r="I189" s="181"/>
      <c r="J189" s="14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34"/>
      <c r="W189" s="35"/>
      <c r="X189" s="35"/>
      <c r="Y189" s="35"/>
    </row>
    <row r="190" spans="1:25" s="36" customFormat="1" ht="15.95" customHeight="1" x14ac:dyDescent="0.25">
      <c r="A190" s="43">
        <v>3</v>
      </c>
      <c r="B190" s="91" t="s">
        <v>37</v>
      </c>
      <c r="C190" s="93"/>
      <c r="D190" s="47" t="e">
        <f>VLOOKUP($D172,'[1]BẢNG TỔNG HỢP'!B12:R373,15,0)</f>
        <v>#N/A</v>
      </c>
      <c r="E190" s="46"/>
      <c r="F190" s="47" t="e">
        <f>VLOOKUP($D172,'[1]BẢNG TỔNG HỢP'!B12:R373,16,0)</f>
        <v>#N/A</v>
      </c>
      <c r="G190" s="46"/>
      <c r="H190" s="47" t="e">
        <f>VLOOKUP($D172,'[1]BẢNG TỔNG HỢP'!B12:R373,17,0)</f>
        <v>#N/A</v>
      </c>
      <c r="I190" s="181"/>
      <c r="J190" s="14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34"/>
      <c r="W190" s="35"/>
      <c r="X190" s="35"/>
      <c r="Y190" s="35"/>
    </row>
    <row r="191" spans="1:25" s="36" customFormat="1" ht="15.95" customHeight="1" x14ac:dyDescent="0.25">
      <c r="A191" s="43">
        <v>4</v>
      </c>
      <c r="B191" s="49" t="s">
        <v>20</v>
      </c>
      <c r="C191" s="50"/>
      <c r="D191" s="51"/>
      <c r="E191" s="46"/>
      <c r="F191" s="88"/>
      <c r="G191" s="46" t="str">
        <f>IF(F191&lt;&gt;"","=","")</f>
        <v/>
      </c>
      <c r="H191" s="53" t="e">
        <f>SUM(H188:H190)</f>
        <v>#N/A</v>
      </c>
      <c r="I191" s="48"/>
      <c r="J191" s="14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34"/>
      <c r="W191" s="35"/>
      <c r="X191" s="35"/>
      <c r="Y191" s="35"/>
    </row>
    <row r="192" spans="1:25" s="36" customFormat="1" ht="20.100000000000001" customHeight="1" x14ac:dyDescent="0.25">
      <c r="A192" s="37" t="s">
        <v>38</v>
      </c>
      <c r="B192" s="106" t="s">
        <v>39</v>
      </c>
      <c r="C192" s="107"/>
      <c r="D192" s="107"/>
      <c r="E192" s="57"/>
      <c r="F192" s="108"/>
      <c r="G192" s="109"/>
      <c r="H192" s="58" t="e">
        <f>VLOOKUP($D172,'[1]BẢNG TỔNG HỢP'!B12:AB373,26,0)</f>
        <v>#N/A</v>
      </c>
      <c r="I192" s="110"/>
      <c r="J192" s="14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34"/>
      <c r="W192" s="35"/>
      <c r="X192" s="35"/>
      <c r="Y192" s="35"/>
    </row>
    <row r="193" spans="1:25" s="36" customFormat="1" ht="20.100000000000001" customHeight="1" x14ac:dyDescent="0.25">
      <c r="A193" s="111" t="s">
        <v>40</v>
      </c>
      <c r="B193" s="112" t="s">
        <v>41</v>
      </c>
      <c r="C193" s="113"/>
      <c r="D193" s="114"/>
      <c r="E193" s="115"/>
      <c r="F193" s="116"/>
      <c r="G193" s="115"/>
      <c r="H193" s="117" t="e">
        <f>VLOOKUP($D172,'[1]BẢNG TỔNG HỢP'!B12:AB373,5,0)</f>
        <v>#N/A</v>
      </c>
      <c r="I193" s="165"/>
      <c r="J193" s="14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34"/>
      <c r="W193" s="35"/>
      <c r="X193" s="35"/>
      <c r="Y193" s="35"/>
    </row>
    <row r="194" spans="1:25" s="36" customFormat="1" ht="24.95" customHeight="1" x14ac:dyDescent="0.25">
      <c r="A194" s="37" t="s">
        <v>42</v>
      </c>
      <c r="B194" s="120" t="s">
        <v>43</v>
      </c>
      <c r="C194" s="120"/>
      <c r="D194" s="120"/>
      <c r="E194" s="37"/>
      <c r="F194" s="59"/>
      <c r="G194" s="59"/>
      <c r="H194" s="58" t="e">
        <f>SUM(H192:H193)</f>
        <v>#N/A</v>
      </c>
      <c r="I194" s="121"/>
      <c r="J194" s="14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34"/>
      <c r="W194" s="35"/>
      <c r="X194" s="35"/>
      <c r="Y194" s="35"/>
    </row>
    <row r="195" spans="1:25" s="36" customFormat="1" ht="15.95" customHeight="1" x14ac:dyDescent="0.25">
      <c r="A195" s="125"/>
      <c r="B195" s="126" t="s">
        <v>44</v>
      </c>
      <c r="C195" s="86" t="e">
        <f ca="1">[2]!uni(H194)</f>
        <v>#NAME?</v>
      </c>
      <c r="D195" s="86"/>
      <c r="E195" s="86"/>
      <c r="F195" s="86"/>
      <c r="G195" s="86"/>
      <c r="H195" s="86"/>
      <c r="I195" s="87"/>
      <c r="J195" s="5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34"/>
      <c r="W195" s="35"/>
      <c r="X195" s="35"/>
      <c r="Y195" s="35"/>
    </row>
    <row r="196" spans="1:25" s="36" customFormat="1" ht="75" customHeight="1" x14ac:dyDescent="0.25">
      <c r="A196" s="127" t="str">
        <f>A155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196" s="127"/>
      <c r="C196" s="127"/>
      <c r="D196" s="127"/>
      <c r="E196" s="127"/>
      <c r="F196" s="127"/>
      <c r="G196" s="127"/>
      <c r="H196" s="166"/>
      <c r="I196" s="167" t="str">
        <f>I32</f>
        <v>Mã QR
Thanh toán</v>
      </c>
      <c r="J196" s="14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34"/>
      <c r="W196" s="35"/>
      <c r="X196" s="35"/>
      <c r="Y196" s="35"/>
    </row>
    <row r="197" spans="1:25" s="36" customFormat="1" ht="8.1" customHeight="1" x14ac:dyDescent="0.25">
      <c r="A197" s="130"/>
      <c r="B197" s="130"/>
      <c r="C197" s="130"/>
      <c r="D197" s="130"/>
      <c r="E197" s="130"/>
      <c r="F197" s="130"/>
      <c r="G197" s="130"/>
      <c r="H197" s="131"/>
      <c r="I197" s="131"/>
      <c r="J197" s="14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34"/>
      <c r="W197" s="35"/>
      <c r="X197" s="35"/>
      <c r="Y197" s="35"/>
    </row>
    <row r="198" spans="1:25" s="173" customFormat="1" ht="20.100000000000001" customHeight="1" x14ac:dyDescent="0.25">
      <c r="A198" s="133" t="s">
        <v>47</v>
      </c>
      <c r="B198" s="133"/>
      <c r="C198" s="133"/>
      <c r="D198" s="12" t="s">
        <v>48</v>
      </c>
      <c r="E198" s="12">
        <f>D172</f>
        <v>514</v>
      </c>
      <c r="F198" s="134" t="str">
        <f>O7</f>
        <v>CT1-A10 Thanh toán kỳ thu phí tháng 09/2023</v>
      </c>
      <c r="G198" s="133"/>
      <c r="H198" s="133"/>
      <c r="I198" s="13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35"/>
      <c r="W198" s="35"/>
      <c r="X198" s="35"/>
      <c r="Y198" s="35"/>
    </row>
    <row r="199" spans="1:25" s="61" customFormat="1" ht="8.1" customHeight="1" x14ac:dyDescent="0.25">
      <c r="A199" s="26"/>
      <c r="B199" s="26"/>
      <c r="C199" s="26"/>
      <c r="D199" s="26"/>
      <c r="E199" s="24"/>
      <c r="F199" s="136"/>
      <c r="G199" s="24"/>
      <c r="H199" s="31"/>
      <c r="I199" s="32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38"/>
      <c r="W199" s="1"/>
      <c r="X199" s="1"/>
      <c r="Y199" s="1"/>
    </row>
    <row r="200" spans="1:25" s="61" customFormat="1" ht="20.100000000000001" customHeight="1" x14ac:dyDescent="0.25">
      <c r="A200" s="25" t="s">
        <v>49</v>
      </c>
      <c r="B200" s="26"/>
      <c r="C200" s="26"/>
      <c r="D200" s="26"/>
      <c r="E200" s="24"/>
      <c r="F200" s="136"/>
      <c r="G200" s="24"/>
      <c r="H200" s="31"/>
      <c r="I200" s="32"/>
      <c r="J200" s="14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38"/>
      <c r="W200" s="1"/>
      <c r="X200" s="1"/>
      <c r="Y200" s="1"/>
    </row>
    <row r="201" spans="1:25" s="61" customFormat="1" ht="20.100000000000001" customHeight="1" x14ac:dyDescent="0.25">
      <c r="A201" s="139" t="s">
        <v>50</v>
      </c>
      <c r="B201" s="140"/>
      <c r="C201" s="140"/>
      <c r="D201" s="140"/>
      <c r="E201" s="140"/>
      <c r="F201" s="136"/>
      <c r="G201" s="24"/>
      <c r="H201" s="31"/>
      <c r="I201" s="32"/>
      <c r="J201" s="8"/>
      <c r="K201" s="60"/>
      <c r="L201" s="137"/>
      <c r="M201" s="137"/>
      <c r="N201" s="137"/>
      <c r="O201" s="137"/>
      <c r="P201" s="137"/>
      <c r="Q201" s="137"/>
      <c r="R201" s="137"/>
      <c r="S201" s="42"/>
      <c r="T201" s="42"/>
      <c r="U201" s="42"/>
      <c r="V201" s="138"/>
      <c r="W201" s="1"/>
      <c r="X201" s="1"/>
      <c r="Y201" s="1"/>
    </row>
    <row r="202" spans="1:25" s="61" customFormat="1" ht="20.100000000000001" customHeight="1" x14ac:dyDescent="0.25">
      <c r="A202" s="139"/>
      <c r="B202" s="141" t="s">
        <v>51</v>
      </c>
      <c r="C202" s="140"/>
      <c r="D202" s="140"/>
      <c r="E202" s="142"/>
      <c r="F202" s="136"/>
      <c r="G202" s="24"/>
      <c r="H202" s="31"/>
      <c r="I202" s="32"/>
      <c r="J202" s="14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38"/>
      <c r="W202" s="1"/>
      <c r="X202" s="1"/>
      <c r="Y202" s="1"/>
    </row>
    <row r="203" spans="1:25" s="148" customFormat="1" ht="15.95" customHeight="1" x14ac:dyDescent="0.25">
      <c r="A203" s="177"/>
      <c r="B203" s="176"/>
      <c r="C203" s="176"/>
      <c r="D203" s="176"/>
      <c r="E203" s="177"/>
      <c r="F203" s="176"/>
      <c r="G203" s="177"/>
      <c r="H203" s="178"/>
      <c r="I203" s="179"/>
      <c r="J203" s="168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47"/>
      <c r="W203" s="1"/>
      <c r="X203" s="1"/>
      <c r="Y203" s="1"/>
    </row>
    <row r="204" spans="1:25" s="148" customFormat="1" ht="24.95" customHeight="1" x14ac:dyDescent="0.25">
      <c r="A204" s="143" t="s">
        <v>52</v>
      </c>
      <c r="B204" s="143"/>
      <c r="C204" s="143"/>
      <c r="D204" s="143"/>
      <c r="E204" s="143"/>
      <c r="F204" s="143"/>
      <c r="G204" s="143"/>
      <c r="H204" s="143"/>
      <c r="I204" s="143"/>
      <c r="J204" s="168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47"/>
      <c r="W204" s="1"/>
      <c r="X204" s="1"/>
      <c r="Y204" s="1"/>
    </row>
    <row r="205" spans="1:25" s="148" customFormat="1" ht="24.95" customHeight="1" x14ac:dyDescent="0.25">
      <c r="A205" s="170"/>
      <c r="E205" s="170"/>
      <c r="G205" s="170"/>
      <c r="H205" s="171"/>
      <c r="I205" s="172"/>
      <c r="J205" s="168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47"/>
      <c r="W205" s="1"/>
      <c r="X205" s="1"/>
      <c r="Y205" s="1"/>
    </row>
    <row r="206" spans="1:25" s="8" customFormat="1" ht="15.9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3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34"/>
      <c r="W206" s="1"/>
      <c r="X206" s="1"/>
      <c r="Y206" s="1"/>
    </row>
    <row r="207" spans="1:25" s="8" customFormat="1" ht="15.95" customHeight="1" x14ac:dyDescent="0.25">
      <c r="A207" s="1"/>
      <c r="B207" s="9"/>
      <c r="E207" s="10" t="s">
        <v>1</v>
      </c>
      <c r="F207" s="10"/>
      <c r="G207" s="10"/>
      <c r="H207" s="10"/>
      <c r="I207" s="10"/>
      <c r="J207" s="14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34"/>
      <c r="W207" s="1"/>
      <c r="X207" s="1"/>
      <c r="Y207" s="1"/>
    </row>
    <row r="208" spans="1:25" s="8" customFormat="1" ht="15.95" customHeight="1" x14ac:dyDescent="0.25">
      <c r="A208" s="1"/>
      <c r="B208" s="9"/>
      <c r="E208" s="10" t="s">
        <v>2</v>
      </c>
      <c r="F208" s="10"/>
      <c r="G208" s="10"/>
      <c r="H208" s="10"/>
      <c r="I208" s="10"/>
      <c r="J208" s="14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34"/>
      <c r="W208" s="1"/>
      <c r="X208" s="1"/>
      <c r="Y208" s="1"/>
    </row>
    <row r="209" spans="1:25" s="8" customFormat="1" ht="15.95" customHeight="1" x14ac:dyDescent="0.25">
      <c r="A209" s="1"/>
      <c r="B209" s="16" t="s">
        <v>4</v>
      </c>
      <c r="C209" s="16"/>
      <c r="D209" s="16"/>
      <c r="E209" s="1"/>
      <c r="F209" s="17"/>
      <c r="G209" s="1"/>
      <c r="H209" s="18"/>
      <c r="I209" s="19"/>
      <c r="J209" s="14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34"/>
      <c r="W209" s="1"/>
      <c r="X209" s="1"/>
      <c r="Y209" s="1"/>
    </row>
    <row r="210" spans="1:25" s="8" customFormat="1" ht="24.95" customHeight="1" x14ac:dyDescent="0.25">
      <c r="A210" s="1"/>
      <c r="B210" s="22" t="s">
        <v>53</v>
      </c>
      <c r="C210" s="22"/>
      <c r="D210" s="22"/>
      <c r="E210" s="22"/>
      <c r="F210" s="22"/>
      <c r="G210" s="22"/>
      <c r="H210" s="22"/>
      <c r="I210" s="22"/>
      <c r="J210" s="14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34"/>
      <c r="W210" s="1"/>
      <c r="X210" s="1"/>
      <c r="Y210" s="1"/>
    </row>
    <row r="211" spans="1:25" s="8" customFormat="1" ht="15.95" customHeight="1" x14ac:dyDescent="0.25">
      <c r="A211" s="24"/>
      <c r="B211" s="11" t="str">
        <f>B6</f>
        <v>Phí dịch vụ nhà chung cư CT1 - A10 Nam Trung Yên</v>
      </c>
      <c r="C211" s="11"/>
      <c r="D211" s="11"/>
      <c r="E211" s="11"/>
      <c r="F211" s="11"/>
      <c r="G211" s="11"/>
      <c r="H211" s="11"/>
      <c r="I211" s="11"/>
      <c r="J211" s="14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34"/>
      <c r="W211" s="1"/>
      <c r="X211" s="1"/>
      <c r="Y211" s="1"/>
    </row>
    <row r="212" spans="1:25" s="8" customFormat="1" ht="15.95" customHeight="1" x14ac:dyDescent="0.25">
      <c r="A212" s="25" t="s">
        <v>9</v>
      </c>
      <c r="B212" s="26"/>
      <c r="C212" s="26"/>
      <c r="D212" s="14" t="e">
        <f>VLOOKUP(D213,TONG_DICHVU,4,0)</f>
        <v>#N/A</v>
      </c>
      <c r="E212" s="14"/>
      <c r="F212" s="14"/>
      <c r="G212" s="27" t="s">
        <v>10</v>
      </c>
      <c r="H212" s="12" t="e">
        <f>VLOOKUP(D213,TONG_DICHVU,2,0)</f>
        <v>#N/A</v>
      </c>
      <c r="I212" s="12"/>
      <c r="J212" s="14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34"/>
      <c r="W212" s="1"/>
      <c r="X212" s="1"/>
      <c r="Y212" s="1"/>
    </row>
    <row r="213" spans="1:25" s="8" customFormat="1" ht="15.95" customHeight="1" x14ac:dyDescent="0.25">
      <c r="A213" s="25" t="s">
        <v>12</v>
      </c>
      <c r="B213" s="26"/>
      <c r="C213" s="26"/>
      <c r="D213" s="156">
        <f>MAX(D172)+1</f>
        <v>515</v>
      </c>
      <c r="E213" s="30" t="s">
        <v>13</v>
      </c>
      <c r="F213" s="25"/>
      <c r="G213" s="25"/>
      <c r="H213" s="31"/>
      <c r="I213" s="32"/>
      <c r="J213" s="14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34"/>
      <c r="W213" s="1"/>
      <c r="X213" s="1"/>
      <c r="Y213" s="1"/>
    </row>
    <row r="214" spans="1:25" s="8" customFormat="1" ht="8.1" customHeight="1" x14ac:dyDescent="0.25">
      <c r="A214" s="25"/>
      <c r="B214" s="26"/>
      <c r="C214" s="26"/>
      <c r="D214" s="26"/>
      <c r="E214" s="26"/>
      <c r="F214" s="25"/>
      <c r="G214" s="25"/>
      <c r="H214" s="31"/>
      <c r="I214" s="32"/>
      <c r="J214" s="14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34"/>
      <c r="W214" s="1"/>
      <c r="X214" s="1"/>
      <c r="Y214" s="1"/>
    </row>
    <row r="215" spans="1:25" s="36" customFormat="1" ht="15.95" customHeight="1" x14ac:dyDescent="0.25">
      <c r="A215" s="33" t="str">
        <f>A174</f>
        <v>Ban quản lý xin thông báo tới quý Cư dân kỳ tính phí dịch vụ, phí gửi xe, phí nước sinh hoạt của Căn hộ:</v>
      </c>
      <c r="B215" s="33"/>
      <c r="C215" s="33"/>
      <c r="D215" s="33"/>
      <c r="E215" s="33"/>
      <c r="F215" s="33"/>
      <c r="G215" s="33"/>
      <c r="H215" s="33"/>
      <c r="I215" s="33"/>
      <c r="J215" s="14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34"/>
      <c r="W215" s="35"/>
      <c r="X215" s="35"/>
      <c r="Y215" s="35"/>
    </row>
    <row r="216" spans="1:25" s="8" customFormat="1" ht="20.100000000000001" customHeight="1" x14ac:dyDescent="0.25">
      <c r="A216" s="37" t="s">
        <v>15</v>
      </c>
      <c r="B216" s="38" t="str">
        <f>O1</f>
        <v>Dịch vụ Tháng 09/2023</v>
      </c>
      <c r="C216" s="39"/>
      <c r="D216" s="40" t="s">
        <v>16</v>
      </c>
      <c r="E216" s="40"/>
      <c r="F216" s="40" t="s">
        <v>17</v>
      </c>
      <c r="G216" s="40"/>
      <c r="H216" s="41" t="s">
        <v>18</v>
      </c>
      <c r="I216" s="41"/>
      <c r="J216" s="14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34"/>
      <c r="W216" s="35"/>
      <c r="X216" s="35"/>
      <c r="Y216" s="35"/>
    </row>
    <row r="217" spans="1:25" s="36" customFormat="1" ht="15.95" customHeight="1" x14ac:dyDescent="0.25">
      <c r="A217" s="43">
        <v>1</v>
      </c>
      <c r="B217" s="44" t="s">
        <v>19</v>
      </c>
      <c r="C217" s="44"/>
      <c r="D217" s="45" t="e">
        <f>VLOOKUP($D213,'[1]BẢNG TỔNG HỢP'!B12:I374,6,0)</f>
        <v>#N/A</v>
      </c>
      <c r="E217" s="46"/>
      <c r="F217" s="47" t="e">
        <f>VLOOKUP($D213,'[1]BẢNG TỔNG HỢP'!B12:I374,7,0)</f>
        <v>#N/A</v>
      </c>
      <c r="G217" s="46"/>
      <c r="H217" s="47" t="e">
        <f>D217*F217</f>
        <v>#N/A</v>
      </c>
      <c r="I217" s="48"/>
      <c r="J217" s="14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34"/>
      <c r="W217" s="35"/>
      <c r="X217" s="35"/>
      <c r="Y217" s="35"/>
    </row>
    <row r="218" spans="1:25" s="36" customFormat="1" ht="15.95" customHeight="1" x14ac:dyDescent="0.25">
      <c r="A218" s="43">
        <v>2</v>
      </c>
      <c r="B218" s="49" t="s">
        <v>20</v>
      </c>
      <c r="C218" s="50"/>
      <c r="D218" s="51"/>
      <c r="E218" s="174"/>
      <c r="F218" s="175"/>
      <c r="G218" s="174"/>
      <c r="H218" s="53" t="e">
        <f>VLOOKUP($D213,'[1]BẢNG TỔNG HỢP'!B12:I374,8,0)</f>
        <v>#N/A</v>
      </c>
      <c r="I218" s="48"/>
      <c r="J218" s="14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34"/>
      <c r="W218" s="35"/>
      <c r="X218" s="35"/>
      <c r="Y218" s="35"/>
    </row>
    <row r="219" spans="1:25" s="8" customFormat="1" ht="20.100000000000001" customHeight="1" x14ac:dyDescent="0.25">
      <c r="A219" s="37" t="s">
        <v>21</v>
      </c>
      <c r="B219" s="56" t="str">
        <f>O3</f>
        <v>Nước Tháng 08/2023</v>
      </c>
      <c r="C219" s="57"/>
      <c r="D219" s="37" t="s">
        <v>22</v>
      </c>
      <c r="E219" s="58" t="e">
        <f>VLOOKUP($D213,PHI_NUOC,4,0)</f>
        <v>#N/A</v>
      </c>
      <c r="F219" s="59" t="s">
        <v>23</v>
      </c>
      <c r="G219" s="58" t="e">
        <f>VLOOKUP($D213,PHI_NUOC,5,0)</f>
        <v>#N/A</v>
      </c>
      <c r="H219" s="58" t="s">
        <v>24</v>
      </c>
      <c r="I219" s="58" t="e">
        <f>VLOOKUP($D213,PHI_NUOC,6,0)</f>
        <v>#N/A</v>
      </c>
      <c r="J219" s="14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34"/>
      <c r="W219" s="35"/>
      <c r="X219" s="35"/>
      <c r="Y219" s="35"/>
    </row>
    <row r="220" spans="1:25" s="36" customFormat="1" ht="15.95" customHeight="1" x14ac:dyDescent="0.25">
      <c r="A220" s="43">
        <v>1</v>
      </c>
      <c r="B220" s="66" t="s">
        <v>25</v>
      </c>
      <c r="C220" s="74"/>
      <c r="D220" s="47" t="e">
        <f>VLOOKUP($D213,'[1]CHỐT TIỀN NƯỚC '!B6:AC367,7,0)</f>
        <v>#N/A</v>
      </c>
      <c r="E220" s="46"/>
      <c r="F220" s="47" t="e">
        <f>VLOOKUP($D213,'[1]CHỐT TIỀN NƯỚC '!B6:AC367,8,0)</f>
        <v>#N/A</v>
      </c>
      <c r="G220" s="46"/>
      <c r="H220" s="47" t="e">
        <f>VLOOKUP($D213,'[1]CHỐT TIỀN NƯỚC '!B6:AC367,9,0)</f>
        <v>#N/A</v>
      </c>
      <c r="I220" s="48"/>
      <c r="J220" s="14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34"/>
      <c r="W220" s="35"/>
      <c r="X220" s="35"/>
      <c r="Y220" s="35"/>
    </row>
    <row r="221" spans="1:25" s="36" customFormat="1" ht="15.95" customHeight="1" x14ac:dyDescent="0.25">
      <c r="A221" s="43">
        <v>2</v>
      </c>
      <c r="B221" s="66" t="s">
        <v>26</v>
      </c>
      <c r="C221" s="74"/>
      <c r="D221" s="47" t="e">
        <f>VLOOKUP($D213,'[1]CHỐT TIỀN NƯỚC '!B6:AC367,10,0)</f>
        <v>#N/A</v>
      </c>
      <c r="E221" s="46"/>
      <c r="F221" s="47" t="e">
        <f>VLOOKUP($D213,'[1]CHỐT TIỀN NƯỚC '!B6:AC367,11,0)</f>
        <v>#N/A</v>
      </c>
      <c r="G221" s="46"/>
      <c r="H221" s="47" t="e">
        <f>VLOOKUP($D213,'[1]CHỐT TIỀN NƯỚC '!B6:AC367,12,0)</f>
        <v>#N/A</v>
      </c>
      <c r="I221" s="48"/>
      <c r="J221" s="14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34"/>
      <c r="W221" s="35"/>
      <c r="X221" s="35"/>
      <c r="Y221" s="35"/>
    </row>
    <row r="222" spans="1:25" s="36" customFormat="1" ht="15.95" customHeight="1" x14ac:dyDescent="0.25">
      <c r="A222" s="43">
        <v>3</v>
      </c>
      <c r="B222" s="66" t="s">
        <v>27</v>
      </c>
      <c r="C222" s="74"/>
      <c r="D222" s="47" t="e">
        <f>VLOOKUP($D213,'[1]CHỐT TIỀN NƯỚC '!B6:AC367,13,0)</f>
        <v>#N/A</v>
      </c>
      <c r="E222" s="46"/>
      <c r="F222" s="47" t="e">
        <f>VLOOKUP($D213,'[1]CHỐT TIỀN NƯỚC '!B6:AC367,14,0)</f>
        <v>#N/A</v>
      </c>
      <c r="G222" s="46"/>
      <c r="H222" s="47" t="e">
        <f>VLOOKUP($D213,'[1]CHỐT TIỀN NƯỚC '!B6:AC367,15,0)</f>
        <v>#N/A</v>
      </c>
      <c r="I222" s="48"/>
      <c r="J222" s="14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34"/>
      <c r="W222" s="35"/>
      <c r="X222" s="35"/>
      <c r="Y222" s="35"/>
    </row>
    <row r="223" spans="1:25" s="36" customFormat="1" ht="15.95" customHeight="1" x14ac:dyDescent="0.25">
      <c r="A223" s="43">
        <v>4</v>
      </c>
      <c r="B223" s="66" t="s">
        <v>28</v>
      </c>
      <c r="C223" s="74"/>
      <c r="D223" s="47" t="e">
        <f>VLOOKUP($D213,PHI_NUOC,19,0)</f>
        <v>#N/A</v>
      </c>
      <c r="E223" s="46"/>
      <c r="F223" s="47" t="e">
        <f>VLOOKUP($D213,PHI_NUOC,20,0)</f>
        <v>#N/A</v>
      </c>
      <c r="G223" s="46"/>
      <c r="H223" s="47" t="e">
        <f>VLOOKUP($D213,PHI_NUOC,21,0)</f>
        <v>#N/A</v>
      </c>
      <c r="I223" s="48"/>
      <c r="J223" s="14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34"/>
      <c r="W223" s="35"/>
      <c r="X223" s="35"/>
      <c r="Y223" s="35"/>
    </row>
    <row r="224" spans="1:25" s="36" customFormat="1" ht="15.95" customHeight="1" x14ac:dyDescent="0.25">
      <c r="A224" s="43">
        <v>5</v>
      </c>
      <c r="B224" s="85" t="s">
        <v>29</v>
      </c>
      <c r="C224" s="86"/>
      <c r="D224" s="87"/>
      <c r="E224" s="88"/>
      <c r="F224" s="88"/>
      <c r="G224" s="88"/>
      <c r="H224" s="89" t="e">
        <f>VLOOKUP($D213,'[1]CHỐT TIỀN NƯỚC '!B6:AC367,25,0)</f>
        <v>#N/A</v>
      </c>
      <c r="I224" s="48"/>
      <c r="J224" s="14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34"/>
      <c r="W224" s="35"/>
      <c r="X224" s="35"/>
      <c r="Y224" s="35"/>
    </row>
    <row r="225" spans="1:25" s="36" customFormat="1" ht="15.95" customHeight="1" x14ac:dyDescent="0.25">
      <c r="A225" s="43">
        <v>6</v>
      </c>
      <c r="B225" s="91" t="s">
        <v>30</v>
      </c>
      <c r="C225" s="92"/>
      <c r="D225" s="93"/>
      <c r="E225" s="46"/>
      <c r="F225" s="46"/>
      <c r="G225" s="46"/>
      <c r="H225" s="47" t="e">
        <f>VLOOKUP($D213,'[1]CHỐT TIỀN NƯỚC '!B6:AC367,26,0)</f>
        <v>#N/A</v>
      </c>
      <c r="I225" s="48"/>
      <c r="J225" s="14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34"/>
      <c r="W225" s="35"/>
      <c r="X225" s="35"/>
      <c r="Y225" s="35"/>
    </row>
    <row r="226" spans="1:25" s="36" customFormat="1" ht="15.95" customHeight="1" x14ac:dyDescent="0.25">
      <c r="A226" s="43">
        <v>7</v>
      </c>
      <c r="B226" s="91" t="s">
        <v>31</v>
      </c>
      <c r="C226" s="92"/>
      <c r="D226" s="93"/>
      <c r="E226" s="46"/>
      <c r="F226" s="46"/>
      <c r="G226" s="46"/>
      <c r="H226" s="47" t="e">
        <f>VLOOKUP($D213,'[1]CHỐT TIỀN NƯỚC '!B6:AC367,27,0)</f>
        <v>#N/A</v>
      </c>
      <c r="I226" s="48"/>
      <c r="J226" s="14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34"/>
      <c r="W226" s="35"/>
      <c r="X226" s="35"/>
      <c r="Y226" s="35"/>
    </row>
    <row r="227" spans="1:25" s="36" customFormat="1" ht="15.95" customHeight="1" x14ac:dyDescent="0.25">
      <c r="A227" s="43">
        <v>8</v>
      </c>
      <c r="B227" s="49" t="s">
        <v>20</v>
      </c>
      <c r="C227" s="50"/>
      <c r="D227" s="51"/>
      <c r="E227" s="94"/>
      <c r="F227" s="94"/>
      <c r="G227" s="94"/>
      <c r="H227" s="53" t="e">
        <f>VLOOKUP($D213,'[1]CHỐT TIỀN NƯỚC '!B6:AC367,28,0)</f>
        <v>#N/A</v>
      </c>
      <c r="I227" s="180"/>
      <c r="J227" s="14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34"/>
      <c r="W227" s="35"/>
      <c r="X227" s="35"/>
      <c r="Y227" s="35"/>
    </row>
    <row r="228" spans="1:25" s="36" customFormat="1" ht="20.100000000000001" customHeight="1" x14ac:dyDescent="0.25">
      <c r="A228" s="37" t="s">
        <v>32</v>
      </c>
      <c r="B228" s="56" t="str">
        <f>O6</f>
        <v>Gửi xe Tháng 09/2023</v>
      </c>
      <c r="C228" s="57"/>
      <c r="D228" s="37" t="s">
        <v>33</v>
      </c>
      <c r="E228" s="98"/>
      <c r="F228" s="59" t="s">
        <v>17</v>
      </c>
      <c r="G228" s="98"/>
      <c r="H228" s="41" t="s">
        <v>18</v>
      </c>
      <c r="I228" s="58"/>
      <c r="J228" s="14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34"/>
      <c r="W228" s="35"/>
      <c r="X228" s="35"/>
      <c r="Y228" s="35"/>
    </row>
    <row r="229" spans="1:25" s="36" customFormat="1" ht="15.95" customHeight="1" x14ac:dyDescent="0.25">
      <c r="A229" s="43">
        <v>1</v>
      </c>
      <c r="B229" s="91" t="s">
        <v>35</v>
      </c>
      <c r="C229" s="93"/>
      <c r="D229" s="47" t="e">
        <f>VLOOKUP($D213,'[1]BẢNG TỔNG HỢP'!B12:R373,9,0)</f>
        <v>#N/A</v>
      </c>
      <c r="E229" s="46"/>
      <c r="F229" s="47" t="e">
        <f>VLOOKUP($D213,'[1]BẢNG TỔNG HỢP'!B12:R373,10,0)</f>
        <v>#N/A</v>
      </c>
      <c r="G229" s="46"/>
      <c r="H229" s="47" t="e">
        <f>VLOOKUP($D213,'[1]BẢNG TỔNG HỢP'!B12:R373,11,0)</f>
        <v>#N/A</v>
      </c>
      <c r="I229" s="48"/>
      <c r="J229" s="14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34"/>
      <c r="W229" s="35"/>
      <c r="X229" s="35"/>
      <c r="Y229" s="35"/>
    </row>
    <row r="230" spans="1:25" s="36" customFormat="1" ht="15.95" customHeight="1" x14ac:dyDescent="0.25">
      <c r="A230" s="43">
        <v>2</v>
      </c>
      <c r="B230" s="91" t="s">
        <v>36</v>
      </c>
      <c r="C230" s="93"/>
      <c r="D230" s="47" t="e">
        <f>VLOOKUP($D213,'[1]BẢNG TỔNG HỢP'!B12:R373,12,0)</f>
        <v>#N/A</v>
      </c>
      <c r="E230" s="46"/>
      <c r="F230" s="47" t="e">
        <f>VLOOKUP($D213,'[1]BẢNG TỔNG HỢP'!B12:R373,13,0)</f>
        <v>#N/A</v>
      </c>
      <c r="G230" s="46"/>
      <c r="H230" s="47" t="e">
        <f>VLOOKUP($D213,'[1]BẢNG TỔNG HỢP'!B12:R373,14,0)</f>
        <v>#N/A</v>
      </c>
      <c r="I230" s="48"/>
      <c r="J230" s="14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34"/>
      <c r="W230" s="35"/>
      <c r="X230" s="35"/>
      <c r="Y230" s="35"/>
    </row>
    <row r="231" spans="1:25" s="36" customFormat="1" ht="15.95" customHeight="1" x14ac:dyDescent="0.25">
      <c r="A231" s="43">
        <v>3</v>
      </c>
      <c r="B231" s="91" t="s">
        <v>37</v>
      </c>
      <c r="C231" s="93"/>
      <c r="D231" s="47" t="e">
        <f>VLOOKUP($D213,'[1]BẢNG TỔNG HỢP'!B12:R373,15,0)</f>
        <v>#N/A</v>
      </c>
      <c r="E231" s="46"/>
      <c r="F231" s="47" t="e">
        <f>VLOOKUP($D213,'[1]BẢNG TỔNG HỢP'!B12:R373,16,0)</f>
        <v>#N/A</v>
      </c>
      <c r="G231" s="46"/>
      <c r="H231" s="47" t="e">
        <f>VLOOKUP($D213,'[1]BẢNG TỔNG HỢP'!B12:R373,17,0)</f>
        <v>#N/A</v>
      </c>
      <c r="I231" s="48"/>
      <c r="J231" s="14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34"/>
      <c r="W231" s="35"/>
      <c r="X231" s="35"/>
      <c r="Y231" s="35"/>
    </row>
    <row r="232" spans="1:25" s="36" customFormat="1" ht="15.95" customHeight="1" x14ac:dyDescent="0.25">
      <c r="A232" s="43">
        <v>4</v>
      </c>
      <c r="B232" s="49" t="s">
        <v>20</v>
      </c>
      <c r="C232" s="50"/>
      <c r="D232" s="51"/>
      <c r="E232" s="46"/>
      <c r="F232" s="88"/>
      <c r="G232" s="46" t="str">
        <f>IF(F232&lt;&gt;"","=","")</f>
        <v/>
      </c>
      <c r="H232" s="53" t="e">
        <f>SUM(H229:H231)</f>
        <v>#N/A</v>
      </c>
      <c r="I232" s="48"/>
      <c r="J232" s="14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34"/>
      <c r="W232" s="35"/>
      <c r="X232" s="35"/>
      <c r="Y232" s="35"/>
    </row>
    <row r="233" spans="1:25" s="36" customFormat="1" ht="20.100000000000001" customHeight="1" x14ac:dyDescent="0.25">
      <c r="A233" s="37" t="s">
        <v>38</v>
      </c>
      <c r="B233" s="106" t="s">
        <v>39</v>
      </c>
      <c r="C233" s="107"/>
      <c r="D233" s="107"/>
      <c r="E233" s="57"/>
      <c r="F233" s="108"/>
      <c r="G233" s="109"/>
      <c r="H233" s="58" t="e">
        <f>VLOOKUP($D213,'[1]BẢNG TỔNG HỢP'!B12:AB373,26,0)</f>
        <v>#N/A</v>
      </c>
      <c r="I233" s="110"/>
      <c r="J233" s="14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34"/>
      <c r="W233" s="35"/>
      <c r="X233" s="35"/>
      <c r="Y233" s="35"/>
    </row>
    <row r="234" spans="1:25" s="36" customFormat="1" ht="20.100000000000001" customHeight="1" x14ac:dyDescent="0.25">
      <c r="A234" s="111" t="s">
        <v>40</v>
      </c>
      <c r="B234" s="112" t="s">
        <v>41</v>
      </c>
      <c r="C234" s="113"/>
      <c r="D234" s="114"/>
      <c r="E234" s="115"/>
      <c r="F234" s="116"/>
      <c r="G234" s="115"/>
      <c r="H234" s="117" t="e">
        <f>VLOOKUP($D213,'[1]BẢNG TỔNG HỢP'!B12:AB373,5,0)</f>
        <v>#N/A</v>
      </c>
      <c r="I234" s="165"/>
      <c r="J234" s="14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34"/>
      <c r="W234" s="35"/>
      <c r="X234" s="35"/>
      <c r="Y234" s="35"/>
    </row>
    <row r="235" spans="1:25" s="36" customFormat="1" ht="24.95" customHeight="1" x14ac:dyDescent="0.25">
      <c r="A235" s="37" t="s">
        <v>42</v>
      </c>
      <c r="B235" s="120" t="s">
        <v>43</v>
      </c>
      <c r="C235" s="120"/>
      <c r="D235" s="120"/>
      <c r="E235" s="37"/>
      <c r="F235" s="59"/>
      <c r="G235" s="59"/>
      <c r="H235" s="58" t="e">
        <f>SUM(H233:H234)</f>
        <v>#N/A</v>
      </c>
      <c r="I235" s="121"/>
      <c r="J235" s="14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34"/>
      <c r="W235" s="35"/>
      <c r="X235" s="35"/>
      <c r="Y235" s="35"/>
    </row>
    <row r="236" spans="1:25" s="36" customFormat="1" ht="15.95" customHeight="1" x14ac:dyDescent="0.25">
      <c r="A236" s="125"/>
      <c r="B236" s="126" t="s">
        <v>44</v>
      </c>
      <c r="C236" s="86" t="e">
        <f ca="1">[2]!uni(H235)</f>
        <v>#NAME?</v>
      </c>
      <c r="D236" s="86"/>
      <c r="E236" s="86"/>
      <c r="F236" s="86"/>
      <c r="G236" s="86"/>
      <c r="H236" s="86"/>
      <c r="I236" s="87"/>
      <c r="J236" s="5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34"/>
      <c r="W236" s="35"/>
      <c r="X236" s="35"/>
      <c r="Y236" s="35"/>
    </row>
    <row r="237" spans="1:25" s="36" customFormat="1" ht="75" customHeight="1" x14ac:dyDescent="0.25">
      <c r="A237" s="127" t="str">
        <f>A196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237" s="127"/>
      <c r="C237" s="127"/>
      <c r="D237" s="127"/>
      <c r="E237" s="127"/>
      <c r="F237" s="127"/>
      <c r="G237" s="127"/>
      <c r="H237" s="166"/>
      <c r="I237" s="167" t="str">
        <f>I32</f>
        <v>Mã QR
Thanh toán</v>
      </c>
      <c r="J237" s="14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34"/>
      <c r="W237" s="35"/>
      <c r="X237" s="35"/>
      <c r="Y237" s="35"/>
    </row>
    <row r="238" spans="1:25" s="36" customFormat="1" ht="8.1" customHeight="1" x14ac:dyDescent="0.25">
      <c r="A238" s="130"/>
      <c r="B238" s="130"/>
      <c r="C238" s="130"/>
      <c r="D238" s="130"/>
      <c r="E238" s="130"/>
      <c r="F238" s="130"/>
      <c r="G238" s="130"/>
      <c r="H238" s="131"/>
      <c r="I238" s="131"/>
      <c r="J238" s="14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34"/>
      <c r="W238" s="35"/>
      <c r="X238" s="35"/>
      <c r="Y238" s="35"/>
    </row>
    <row r="239" spans="1:25" s="62" customFormat="1" ht="20.100000000000001" customHeight="1" x14ac:dyDescent="0.25">
      <c r="A239" s="133" t="s">
        <v>47</v>
      </c>
      <c r="B239" s="133"/>
      <c r="C239" s="133"/>
      <c r="D239" s="12" t="s">
        <v>48</v>
      </c>
      <c r="E239" s="12">
        <f>D213</f>
        <v>515</v>
      </c>
      <c r="F239" s="134" t="str">
        <f>O7</f>
        <v>CT1-A10 Thanh toán kỳ thu phí tháng 09/2023</v>
      </c>
      <c r="G239" s="133"/>
      <c r="H239" s="133"/>
      <c r="I239" s="13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35"/>
      <c r="W239" s="1"/>
      <c r="X239" s="1"/>
      <c r="Y239" s="1"/>
    </row>
    <row r="240" spans="1:25" s="61" customFormat="1" ht="8.1" customHeight="1" x14ac:dyDescent="0.25">
      <c r="A240" s="26"/>
      <c r="B240" s="26"/>
      <c r="C240" s="26"/>
      <c r="D240" s="26"/>
      <c r="E240" s="24"/>
      <c r="F240" s="136"/>
      <c r="G240" s="24"/>
      <c r="H240" s="31"/>
      <c r="I240" s="32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38"/>
      <c r="W240" s="1"/>
      <c r="X240" s="1"/>
      <c r="Y240" s="1"/>
    </row>
    <row r="241" spans="1:25" s="61" customFormat="1" ht="20.100000000000001" customHeight="1" x14ac:dyDescent="0.25">
      <c r="A241" s="25" t="s">
        <v>49</v>
      </c>
      <c r="B241" s="26"/>
      <c r="C241" s="26"/>
      <c r="D241" s="26"/>
      <c r="E241" s="24"/>
      <c r="F241" s="136"/>
      <c r="G241" s="24"/>
      <c r="H241" s="31"/>
      <c r="I241" s="32"/>
      <c r="J241" s="14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38"/>
      <c r="W241" s="1"/>
      <c r="X241" s="1"/>
      <c r="Y241" s="1"/>
    </row>
    <row r="242" spans="1:25" s="61" customFormat="1" ht="20.100000000000001" customHeight="1" x14ac:dyDescent="0.25">
      <c r="A242" s="139" t="s">
        <v>50</v>
      </c>
      <c r="B242" s="140"/>
      <c r="C242" s="140"/>
      <c r="D242" s="140"/>
      <c r="E242" s="140"/>
      <c r="F242" s="136"/>
      <c r="G242" s="24"/>
      <c r="H242" s="31"/>
      <c r="I242" s="32"/>
      <c r="J242" s="8"/>
      <c r="K242" s="60"/>
      <c r="L242" s="137"/>
      <c r="M242" s="137"/>
      <c r="N242" s="137"/>
      <c r="O242" s="137"/>
      <c r="P242" s="137"/>
      <c r="Q242" s="137"/>
      <c r="R242" s="137"/>
      <c r="S242" s="42"/>
      <c r="T242" s="42"/>
      <c r="U242" s="42"/>
      <c r="V242" s="138"/>
      <c r="W242" s="1"/>
      <c r="X242" s="1"/>
      <c r="Y242" s="1"/>
    </row>
    <row r="243" spans="1:25" s="61" customFormat="1" ht="20.100000000000001" customHeight="1" x14ac:dyDescent="0.25">
      <c r="A243" s="139"/>
      <c r="B243" s="141" t="s">
        <v>51</v>
      </c>
      <c r="C243" s="140"/>
      <c r="D243" s="140"/>
      <c r="E243" s="142"/>
      <c r="F243" s="136"/>
      <c r="G243" s="24"/>
      <c r="H243" s="31"/>
      <c r="I243" s="32"/>
      <c r="J243" s="14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38"/>
      <c r="W243" s="1"/>
      <c r="X243" s="1"/>
      <c r="Y243" s="1"/>
    </row>
    <row r="244" spans="1:25" s="148" customFormat="1" ht="15.95" customHeight="1" x14ac:dyDescent="0.25">
      <c r="A244" s="177"/>
      <c r="B244" s="176"/>
      <c r="C244" s="176"/>
      <c r="D244" s="176"/>
      <c r="E244" s="177"/>
      <c r="F244" s="176"/>
      <c r="G244" s="177"/>
      <c r="H244" s="178"/>
      <c r="I244" s="179"/>
      <c r="J244" s="168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47"/>
      <c r="W244" s="1"/>
      <c r="X244" s="1"/>
      <c r="Y244" s="1"/>
    </row>
    <row r="245" spans="1:25" s="148" customFormat="1" ht="24.95" customHeight="1" x14ac:dyDescent="0.25">
      <c r="A245" s="143" t="s">
        <v>52</v>
      </c>
      <c r="B245" s="143"/>
      <c r="C245" s="143"/>
      <c r="D245" s="143"/>
      <c r="E245" s="143"/>
      <c r="F245" s="143"/>
      <c r="G245" s="143"/>
      <c r="H245" s="143"/>
      <c r="I245" s="143"/>
      <c r="J245" s="168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47"/>
      <c r="W245" s="1"/>
      <c r="X245" s="1"/>
      <c r="Y245" s="1"/>
    </row>
    <row r="246" spans="1:25" s="148" customFormat="1" ht="24.95" customHeight="1" x14ac:dyDescent="0.25">
      <c r="A246" s="170"/>
      <c r="E246" s="170"/>
      <c r="G246" s="170"/>
      <c r="H246" s="171"/>
      <c r="I246" s="172"/>
      <c r="J246" s="168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47"/>
      <c r="W246" s="1"/>
      <c r="X246" s="1"/>
      <c r="Y246" s="1"/>
    </row>
    <row r="247" spans="1:25" s="8" customFormat="1" ht="15.9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3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34"/>
      <c r="W247" s="1"/>
      <c r="X247" s="1"/>
      <c r="Y247" s="1"/>
    </row>
    <row r="248" spans="1:25" s="8" customFormat="1" ht="15.95" customHeight="1" x14ac:dyDescent="0.25">
      <c r="A248" s="1"/>
      <c r="B248" s="9"/>
      <c r="E248" s="10" t="s">
        <v>1</v>
      </c>
      <c r="F248" s="10"/>
      <c r="G248" s="10"/>
      <c r="H248" s="10"/>
      <c r="I248" s="10"/>
      <c r="J248" s="14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34"/>
      <c r="W248" s="1"/>
      <c r="X248" s="1"/>
      <c r="Y248" s="1"/>
    </row>
    <row r="249" spans="1:25" s="8" customFormat="1" ht="15.95" customHeight="1" x14ac:dyDescent="0.25">
      <c r="A249" s="1"/>
      <c r="B249" s="9"/>
      <c r="E249" s="10" t="s">
        <v>2</v>
      </c>
      <c r="F249" s="10"/>
      <c r="G249" s="10"/>
      <c r="H249" s="10"/>
      <c r="I249" s="10"/>
      <c r="J249" s="14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34"/>
      <c r="W249" s="1"/>
      <c r="X249" s="1"/>
      <c r="Y249" s="1"/>
    </row>
    <row r="250" spans="1:25" s="8" customFormat="1" ht="15.95" customHeight="1" x14ac:dyDescent="0.25">
      <c r="A250" s="1"/>
      <c r="B250" s="16" t="s">
        <v>4</v>
      </c>
      <c r="C250" s="16"/>
      <c r="D250" s="16"/>
      <c r="E250" s="1"/>
      <c r="F250" s="17"/>
      <c r="G250" s="1"/>
      <c r="H250" s="18"/>
      <c r="I250" s="19"/>
      <c r="J250" s="14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34"/>
      <c r="W250" s="1"/>
      <c r="X250" s="1"/>
      <c r="Y250" s="1"/>
    </row>
    <row r="251" spans="1:25" s="8" customFormat="1" ht="24.95" customHeight="1" x14ac:dyDescent="0.25">
      <c r="A251" s="1"/>
      <c r="B251" s="22" t="s">
        <v>53</v>
      </c>
      <c r="C251" s="22"/>
      <c r="D251" s="22"/>
      <c r="E251" s="22"/>
      <c r="F251" s="22"/>
      <c r="G251" s="22"/>
      <c r="H251" s="22"/>
      <c r="I251" s="22"/>
      <c r="J251" s="14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34"/>
      <c r="W251" s="1"/>
      <c r="X251" s="1"/>
      <c r="Y251" s="1"/>
    </row>
    <row r="252" spans="1:25" s="8" customFormat="1" ht="15.95" customHeight="1" x14ac:dyDescent="0.25">
      <c r="A252" s="24"/>
      <c r="B252" s="11" t="str">
        <f>B6</f>
        <v>Phí dịch vụ nhà chung cư CT1 - A10 Nam Trung Yên</v>
      </c>
      <c r="C252" s="11"/>
      <c r="D252" s="11"/>
      <c r="E252" s="11"/>
      <c r="F252" s="11"/>
      <c r="G252" s="11"/>
      <c r="H252" s="11"/>
      <c r="I252" s="11"/>
      <c r="J252" s="14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34"/>
      <c r="W252" s="1"/>
      <c r="X252" s="1"/>
      <c r="Y252" s="1"/>
    </row>
    <row r="253" spans="1:25" s="8" customFormat="1" ht="15.95" customHeight="1" x14ac:dyDescent="0.25">
      <c r="A253" s="25" t="s">
        <v>9</v>
      </c>
      <c r="B253" s="26"/>
      <c r="C253" s="26"/>
      <c r="D253" s="14" t="e">
        <f>VLOOKUP(D254,TONG_DICHVU,4,0)</f>
        <v>#N/A</v>
      </c>
      <c r="E253" s="14"/>
      <c r="F253" s="14"/>
      <c r="G253" s="27" t="s">
        <v>10</v>
      </c>
      <c r="H253" s="12" t="e">
        <f>VLOOKUP(D254,TONG_DICHVU,2,0)</f>
        <v>#N/A</v>
      </c>
      <c r="I253" s="12"/>
      <c r="J253" s="14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34"/>
      <c r="W253" s="1"/>
      <c r="X253" s="1"/>
      <c r="Y253" s="1"/>
    </row>
    <row r="254" spans="1:25" s="8" customFormat="1" ht="15.95" customHeight="1" x14ac:dyDescent="0.25">
      <c r="A254" s="25" t="s">
        <v>12</v>
      </c>
      <c r="B254" s="26"/>
      <c r="C254" s="26"/>
      <c r="D254" s="156">
        <f>MAX(D213)+1</f>
        <v>516</v>
      </c>
      <c r="E254" s="30" t="s">
        <v>13</v>
      </c>
      <c r="F254" s="25"/>
      <c r="G254" s="25"/>
      <c r="H254" s="31"/>
      <c r="I254" s="32"/>
      <c r="J254" s="14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34"/>
      <c r="W254" s="1"/>
      <c r="X254" s="1"/>
      <c r="Y254" s="1"/>
    </row>
    <row r="255" spans="1:25" s="8" customFormat="1" ht="8.1" customHeight="1" x14ac:dyDescent="0.25">
      <c r="A255" s="25"/>
      <c r="B255" s="26"/>
      <c r="C255" s="26"/>
      <c r="D255" s="26"/>
      <c r="E255" s="26"/>
      <c r="F255" s="25"/>
      <c r="G255" s="25"/>
      <c r="H255" s="31"/>
      <c r="I255" s="32"/>
      <c r="J255" s="14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34"/>
      <c r="W255" s="1"/>
      <c r="X255" s="1"/>
      <c r="Y255" s="1"/>
    </row>
    <row r="256" spans="1:25" s="8" customFormat="1" ht="15.95" customHeight="1" x14ac:dyDescent="0.25">
      <c r="A256" s="33" t="str">
        <f>A215</f>
        <v>Ban quản lý xin thông báo tới quý Cư dân kỳ tính phí dịch vụ, phí gửi xe, phí nước sinh hoạt của Căn hộ:</v>
      </c>
      <c r="B256" s="33"/>
      <c r="C256" s="33"/>
      <c r="D256" s="33"/>
      <c r="E256" s="33"/>
      <c r="F256" s="33"/>
      <c r="G256" s="33"/>
      <c r="H256" s="33"/>
      <c r="I256" s="33"/>
      <c r="J256" s="14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34"/>
      <c r="W256" s="1"/>
      <c r="X256" s="1"/>
      <c r="Y256" s="1"/>
    </row>
    <row r="257" spans="1:25" s="8" customFormat="1" ht="20.100000000000001" customHeight="1" x14ac:dyDescent="0.25">
      <c r="A257" s="37" t="s">
        <v>15</v>
      </c>
      <c r="B257" s="38" t="str">
        <f>O1</f>
        <v>Dịch vụ Tháng 09/2023</v>
      </c>
      <c r="C257" s="39"/>
      <c r="D257" s="40" t="s">
        <v>16</v>
      </c>
      <c r="E257" s="40"/>
      <c r="F257" s="40" t="s">
        <v>17</v>
      </c>
      <c r="G257" s="40"/>
      <c r="H257" s="41" t="s">
        <v>18</v>
      </c>
      <c r="I257" s="41"/>
      <c r="J257" s="14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34"/>
      <c r="W257" s="35"/>
      <c r="X257" s="35"/>
      <c r="Y257" s="35"/>
    </row>
    <row r="258" spans="1:25" s="36" customFormat="1" ht="15.95" customHeight="1" x14ac:dyDescent="0.25">
      <c r="A258" s="43">
        <v>1</v>
      </c>
      <c r="B258" s="44" t="s">
        <v>19</v>
      </c>
      <c r="C258" s="44"/>
      <c r="D258" s="45" t="e">
        <f>VLOOKUP($D254,'[1]BẢNG TỔNG HỢP'!B12:I374,6,0)</f>
        <v>#N/A</v>
      </c>
      <c r="E258" s="46"/>
      <c r="F258" s="47" t="e">
        <f>VLOOKUP($D254,'[1]BẢNG TỔNG HỢP'!B12:I374,7,0)</f>
        <v>#N/A</v>
      </c>
      <c r="G258" s="46"/>
      <c r="H258" s="47" t="e">
        <f>D258*F258</f>
        <v>#N/A</v>
      </c>
      <c r="I258" s="48"/>
      <c r="J258" s="14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34"/>
      <c r="W258" s="35"/>
      <c r="X258" s="35"/>
      <c r="Y258" s="35"/>
    </row>
    <row r="259" spans="1:25" s="36" customFormat="1" ht="15.95" customHeight="1" x14ac:dyDescent="0.25">
      <c r="A259" s="43">
        <v>2</v>
      </c>
      <c r="B259" s="49" t="s">
        <v>20</v>
      </c>
      <c r="C259" s="50"/>
      <c r="D259" s="51"/>
      <c r="E259" s="174"/>
      <c r="F259" s="175"/>
      <c r="G259" s="174"/>
      <c r="H259" s="53" t="e">
        <f>VLOOKUP($D254,'[1]BẢNG TỔNG HỢP'!B12:I374,8,0)</f>
        <v>#N/A</v>
      </c>
      <c r="I259" s="48"/>
      <c r="J259" s="14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34"/>
      <c r="W259" s="35"/>
      <c r="X259" s="35"/>
      <c r="Y259" s="35"/>
    </row>
    <row r="260" spans="1:25" s="8" customFormat="1" ht="20.100000000000001" customHeight="1" x14ac:dyDescent="0.25">
      <c r="A260" s="37" t="s">
        <v>21</v>
      </c>
      <c r="B260" s="56" t="str">
        <f>O3</f>
        <v>Nước Tháng 08/2023</v>
      </c>
      <c r="C260" s="57"/>
      <c r="D260" s="37" t="s">
        <v>22</v>
      </c>
      <c r="E260" s="58" t="e">
        <f>VLOOKUP($D254,PHI_NUOC,4,0)</f>
        <v>#N/A</v>
      </c>
      <c r="F260" s="59" t="s">
        <v>23</v>
      </c>
      <c r="G260" s="58" t="e">
        <f>VLOOKUP($D254,PHI_NUOC,5,0)</f>
        <v>#N/A</v>
      </c>
      <c r="H260" s="58" t="s">
        <v>24</v>
      </c>
      <c r="I260" s="58" t="e">
        <f>VLOOKUP($D254,PHI_NUOC,6,0)</f>
        <v>#N/A</v>
      </c>
      <c r="J260" s="14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34"/>
      <c r="W260" s="35"/>
      <c r="X260" s="35"/>
      <c r="Y260" s="35"/>
    </row>
    <row r="261" spans="1:25" s="36" customFormat="1" ht="15.95" customHeight="1" x14ac:dyDescent="0.25">
      <c r="A261" s="43">
        <v>1</v>
      </c>
      <c r="B261" s="66" t="s">
        <v>25</v>
      </c>
      <c r="C261" s="74"/>
      <c r="D261" s="47" t="e">
        <f>VLOOKUP($D254,'[1]CHỐT TIỀN NƯỚC '!B6:AC367,7,0)</f>
        <v>#N/A</v>
      </c>
      <c r="E261" s="46"/>
      <c r="F261" s="47" t="e">
        <f>VLOOKUP($D254,'[1]CHỐT TIỀN NƯỚC '!B6:AC367,8,0)</f>
        <v>#N/A</v>
      </c>
      <c r="G261" s="46"/>
      <c r="H261" s="47" t="e">
        <f>VLOOKUP($D254,'[1]CHỐT TIỀN NƯỚC '!B6:AC367,9,0)</f>
        <v>#N/A</v>
      </c>
      <c r="I261" s="48"/>
      <c r="J261" s="14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34"/>
      <c r="W261" s="35"/>
      <c r="X261" s="35"/>
      <c r="Y261" s="35"/>
    </row>
    <row r="262" spans="1:25" s="36" customFormat="1" ht="15.95" customHeight="1" x14ac:dyDescent="0.25">
      <c r="A262" s="43">
        <v>2</v>
      </c>
      <c r="B262" s="66" t="s">
        <v>26</v>
      </c>
      <c r="C262" s="74"/>
      <c r="D262" s="47" t="e">
        <f>VLOOKUP($D254,'[1]CHỐT TIỀN NƯỚC '!B6:AC367,10,0)</f>
        <v>#N/A</v>
      </c>
      <c r="E262" s="46"/>
      <c r="F262" s="47" t="e">
        <f>VLOOKUP($D254,'[1]CHỐT TIỀN NƯỚC '!B6:AC367,11,0)</f>
        <v>#N/A</v>
      </c>
      <c r="G262" s="46"/>
      <c r="H262" s="47" t="e">
        <f>VLOOKUP($D254,'[1]CHỐT TIỀN NƯỚC '!B6:AC367,12,0)</f>
        <v>#N/A</v>
      </c>
      <c r="I262" s="48"/>
      <c r="J262" s="14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34"/>
      <c r="W262" s="35"/>
      <c r="X262" s="35"/>
      <c r="Y262" s="35"/>
    </row>
    <row r="263" spans="1:25" s="36" customFormat="1" ht="15.95" customHeight="1" x14ac:dyDescent="0.25">
      <c r="A263" s="43">
        <v>3</v>
      </c>
      <c r="B263" s="66" t="s">
        <v>27</v>
      </c>
      <c r="C263" s="74"/>
      <c r="D263" s="47" t="e">
        <f>VLOOKUP($D254,'[1]CHỐT TIỀN NƯỚC '!B6:AC367,13,0)</f>
        <v>#N/A</v>
      </c>
      <c r="E263" s="46"/>
      <c r="F263" s="47" t="e">
        <f>VLOOKUP($D254,'[1]CHỐT TIỀN NƯỚC '!B6:AC367,14,0)</f>
        <v>#N/A</v>
      </c>
      <c r="G263" s="46"/>
      <c r="H263" s="47" t="e">
        <f>VLOOKUP($D254,'[1]CHỐT TIỀN NƯỚC '!B6:AC367,15,0)</f>
        <v>#N/A</v>
      </c>
      <c r="I263" s="48"/>
      <c r="J263" s="14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34"/>
      <c r="W263" s="35"/>
      <c r="X263" s="35"/>
      <c r="Y263" s="35"/>
    </row>
    <row r="264" spans="1:25" s="36" customFormat="1" ht="15.95" customHeight="1" x14ac:dyDescent="0.25">
      <c r="A264" s="43">
        <v>4</v>
      </c>
      <c r="B264" s="66" t="s">
        <v>28</v>
      </c>
      <c r="C264" s="74"/>
      <c r="D264" s="47" t="e">
        <f>VLOOKUP($D254,'[1]CHỐT TIỀN NƯỚC '!B6:AC367,16,0)</f>
        <v>#N/A</v>
      </c>
      <c r="E264" s="46"/>
      <c r="F264" s="47" t="e">
        <f>VLOOKUP($D254,'[1]CHỐT TIỀN NƯỚC '!B6:AC367,17,0)</f>
        <v>#N/A</v>
      </c>
      <c r="G264" s="46"/>
      <c r="H264" s="47" t="e">
        <f>VLOOKUP($D254,'[1]CHỐT TIỀN NƯỚC '!B6:AC367,18,0)</f>
        <v>#N/A</v>
      </c>
      <c r="I264" s="48"/>
      <c r="J264" s="14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34"/>
      <c r="W264" s="35"/>
      <c r="X264" s="35"/>
      <c r="Y264" s="35"/>
    </row>
    <row r="265" spans="1:25" s="36" customFormat="1" ht="15.95" customHeight="1" x14ac:dyDescent="0.25">
      <c r="A265" s="43">
        <v>5</v>
      </c>
      <c r="B265" s="85" t="s">
        <v>29</v>
      </c>
      <c r="C265" s="86"/>
      <c r="D265" s="87"/>
      <c r="E265" s="88"/>
      <c r="F265" s="88"/>
      <c r="G265" s="88"/>
      <c r="H265" s="89" t="e">
        <f>VLOOKUP($D254,'[1]CHỐT TIỀN NƯỚC '!B6:AC367,25,0)</f>
        <v>#N/A</v>
      </c>
      <c r="I265" s="48"/>
      <c r="J265" s="14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34"/>
      <c r="W265" s="35"/>
      <c r="X265" s="35"/>
      <c r="Y265" s="35"/>
    </row>
    <row r="266" spans="1:25" s="36" customFormat="1" ht="15.95" customHeight="1" x14ac:dyDescent="0.25">
      <c r="A266" s="43">
        <v>6</v>
      </c>
      <c r="B266" s="91" t="s">
        <v>30</v>
      </c>
      <c r="C266" s="92"/>
      <c r="D266" s="93"/>
      <c r="E266" s="46"/>
      <c r="F266" s="46"/>
      <c r="G266" s="46"/>
      <c r="H266" s="47" t="e">
        <f>VLOOKUP($D254,'[1]CHỐT TIỀN NƯỚC '!B6:AC367,26,0)</f>
        <v>#N/A</v>
      </c>
      <c r="I266" s="48"/>
      <c r="J266" s="14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34"/>
      <c r="W266" s="35"/>
      <c r="X266" s="35"/>
      <c r="Y266" s="35"/>
    </row>
    <row r="267" spans="1:25" s="36" customFormat="1" ht="15.95" customHeight="1" x14ac:dyDescent="0.25">
      <c r="A267" s="43">
        <v>7</v>
      </c>
      <c r="B267" s="91" t="s">
        <v>31</v>
      </c>
      <c r="C267" s="92"/>
      <c r="D267" s="93"/>
      <c r="E267" s="46"/>
      <c r="F267" s="46"/>
      <c r="G267" s="46"/>
      <c r="H267" s="47" t="e">
        <f>VLOOKUP($D254,'[1]CHỐT TIỀN NƯỚC '!B6:AC367,27,0)</f>
        <v>#N/A</v>
      </c>
      <c r="I267" s="48"/>
      <c r="J267" s="14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34"/>
      <c r="W267" s="35"/>
      <c r="X267" s="35"/>
      <c r="Y267" s="35"/>
    </row>
    <row r="268" spans="1:25" s="36" customFormat="1" ht="15.95" customHeight="1" x14ac:dyDescent="0.25">
      <c r="A268" s="43">
        <v>8</v>
      </c>
      <c r="B268" s="49" t="s">
        <v>20</v>
      </c>
      <c r="C268" s="50"/>
      <c r="D268" s="51"/>
      <c r="E268" s="94"/>
      <c r="F268" s="94"/>
      <c r="G268" s="94"/>
      <c r="H268" s="53" t="e">
        <f>VLOOKUP($D254,'[1]CHỐT TIỀN NƯỚC '!B6:AC367,28,0)</f>
        <v>#N/A</v>
      </c>
      <c r="I268" s="54"/>
      <c r="J268" s="14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34"/>
      <c r="W268" s="35"/>
      <c r="X268" s="35"/>
      <c r="Y268" s="35"/>
    </row>
    <row r="269" spans="1:25" s="36" customFormat="1" ht="20.100000000000001" customHeight="1" x14ac:dyDescent="0.25">
      <c r="A269" s="37" t="s">
        <v>32</v>
      </c>
      <c r="B269" s="56" t="str">
        <f>O6</f>
        <v>Gửi xe Tháng 09/2023</v>
      </c>
      <c r="C269" s="57"/>
      <c r="D269" s="37" t="s">
        <v>33</v>
      </c>
      <c r="E269" s="98"/>
      <c r="F269" s="59" t="s">
        <v>17</v>
      </c>
      <c r="G269" s="98"/>
      <c r="H269" s="41" t="s">
        <v>18</v>
      </c>
      <c r="I269" s="58"/>
      <c r="J269" s="14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34"/>
      <c r="W269" s="35"/>
      <c r="X269" s="35"/>
      <c r="Y269" s="35"/>
    </row>
    <row r="270" spans="1:25" s="36" customFormat="1" ht="15.95" customHeight="1" x14ac:dyDescent="0.25">
      <c r="A270" s="43">
        <v>1</v>
      </c>
      <c r="B270" s="91" t="s">
        <v>35</v>
      </c>
      <c r="C270" s="93"/>
      <c r="D270" s="47" t="e">
        <f>VLOOKUP($D254,'[1]BẢNG TỔNG HỢP'!B12:R373,9,0)</f>
        <v>#N/A</v>
      </c>
      <c r="E270" s="46"/>
      <c r="F270" s="47" t="e">
        <f>VLOOKUP($D254,'[1]BẢNG TỔNG HỢP'!B12:R373,10,0)</f>
        <v>#N/A</v>
      </c>
      <c r="G270" s="46"/>
      <c r="H270" s="47" t="e">
        <f>VLOOKUP($D254,'[1]BẢNG TỔNG HỢP'!B12:R373,11,0)</f>
        <v>#N/A</v>
      </c>
      <c r="I270" s="48"/>
      <c r="J270" s="14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34"/>
      <c r="W270" s="35"/>
      <c r="X270" s="35"/>
      <c r="Y270" s="35"/>
    </row>
    <row r="271" spans="1:25" s="36" customFormat="1" ht="15.95" customHeight="1" x14ac:dyDescent="0.25">
      <c r="A271" s="43">
        <v>2</v>
      </c>
      <c r="B271" s="91" t="s">
        <v>36</v>
      </c>
      <c r="C271" s="93"/>
      <c r="D271" s="47" t="e">
        <f>VLOOKUP($D254,'[1]BẢNG TỔNG HỢP'!B12:R373,12,0)</f>
        <v>#N/A</v>
      </c>
      <c r="E271" s="46"/>
      <c r="F271" s="47" t="e">
        <f>VLOOKUP($D254,'[1]BẢNG TỔNG HỢP'!B12:R373,13,0)</f>
        <v>#N/A</v>
      </c>
      <c r="G271" s="46"/>
      <c r="H271" s="47" t="e">
        <f>VLOOKUP($D254,'[1]BẢNG TỔNG HỢP'!B12:R373,14,0)</f>
        <v>#N/A</v>
      </c>
      <c r="I271" s="48"/>
      <c r="J271" s="14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34"/>
      <c r="W271" s="35"/>
      <c r="X271" s="35"/>
      <c r="Y271" s="35"/>
    </row>
    <row r="272" spans="1:25" s="36" customFormat="1" ht="15.95" customHeight="1" x14ac:dyDescent="0.25">
      <c r="A272" s="43">
        <v>3</v>
      </c>
      <c r="B272" s="91" t="s">
        <v>37</v>
      </c>
      <c r="C272" s="93"/>
      <c r="D272" s="47" t="e">
        <f>VLOOKUP($D254,'[1]BẢNG TỔNG HỢP'!B12:R373,15,0)</f>
        <v>#N/A</v>
      </c>
      <c r="E272" s="46"/>
      <c r="F272" s="47" t="e">
        <f>VLOOKUP($D254,'[1]BẢNG TỔNG HỢP'!B12:R373,16,0)</f>
        <v>#N/A</v>
      </c>
      <c r="G272" s="46"/>
      <c r="H272" s="47" t="e">
        <f>VLOOKUP($D254,'[1]BẢNG TỔNG HỢP'!B12:R373,17,0)</f>
        <v>#N/A</v>
      </c>
      <c r="I272" s="48"/>
      <c r="J272" s="14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34"/>
      <c r="W272" s="35"/>
      <c r="X272" s="35"/>
      <c r="Y272" s="35"/>
    </row>
    <row r="273" spans="1:25" s="36" customFormat="1" ht="15.95" customHeight="1" x14ac:dyDescent="0.25">
      <c r="A273" s="43">
        <v>4</v>
      </c>
      <c r="B273" s="49" t="s">
        <v>20</v>
      </c>
      <c r="C273" s="50"/>
      <c r="D273" s="51"/>
      <c r="E273" s="46"/>
      <c r="F273" s="88"/>
      <c r="G273" s="46" t="str">
        <f>IF(F273&lt;&gt;"","=","")</f>
        <v/>
      </c>
      <c r="H273" s="53" t="e">
        <f>SUM(H270:H272)</f>
        <v>#N/A</v>
      </c>
      <c r="I273" s="48"/>
      <c r="J273" s="14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34"/>
      <c r="W273" s="35"/>
      <c r="X273" s="35"/>
      <c r="Y273" s="35"/>
    </row>
    <row r="274" spans="1:25" s="36" customFormat="1" ht="20.100000000000001" customHeight="1" x14ac:dyDescent="0.25">
      <c r="A274" s="37" t="s">
        <v>38</v>
      </c>
      <c r="B274" s="106" t="s">
        <v>39</v>
      </c>
      <c r="C274" s="107"/>
      <c r="D274" s="107"/>
      <c r="E274" s="57"/>
      <c r="F274" s="108"/>
      <c r="G274" s="109"/>
      <c r="H274" s="58" t="e">
        <f>VLOOKUP($D254,'[1]BẢNG TỔNG HỢP'!B12:AB373,26,0)</f>
        <v>#N/A</v>
      </c>
      <c r="I274" s="110"/>
      <c r="J274" s="14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34"/>
      <c r="W274" s="35"/>
      <c r="X274" s="35"/>
      <c r="Y274" s="35"/>
    </row>
    <row r="275" spans="1:25" s="36" customFormat="1" ht="20.100000000000001" customHeight="1" x14ac:dyDescent="0.25">
      <c r="A275" s="111" t="s">
        <v>40</v>
      </c>
      <c r="B275" s="112" t="s">
        <v>41</v>
      </c>
      <c r="C275" s="113"/>
      <c r="D275" s="114"/>
      <c r="E275" s="115"/>
      <c r="F275" s="116"/>
      <c r="G275" s="115"/>
      <c r="H275" s="117" t="e">
        <f>VLOOKUP($D254,'[1]BẢNG TỔNG HỢP'!B12:AB373,5,0)</f>
        <v>#N/A</v>
      </c>
      <c r="I275" s="165"/>
      <c r="J275" s="14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34"/>
      <c r="W275" s="35"/>
      <c r="X275" s="35"/>
      <c r="Y275" s="35"/>
    </row>
    <row r="276" spans="1:25" s="36" customFormat="1" ht="24.95" customHeight="1" x14ac:dyDescent="0.25">
      <c r="A276" s="37" t="s">
        <v>42</v>
      </c>
      <c r="B276" s="120" t="s">
        <v>43</v>
      </c>
      <c r="C276" s="120"/>
      <c r="D276" s="120"/>
      <c r="E276" s="37"/>
      <c r="F276" s="59"/>
      <c r="G276" s="59"/>
      <c r="H276" s="58" t="e">
        <f>SUM(H274:H275)</f>
        <v>#N/A</v>
      </c>
      <c r="I276" s="121"/>
      <c r="J276" s="14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34"/>
      <c r="W276" s="35"/>
      <c r="X276" s="35"/>
      <c r="Y276" s="35"/>
    </row>
    <row r="277" spans="1:25" s="36" customFormat="1" ht="15.95" customHeight="1" x14ac:dyDescent="0.25">
      <c r="A277" s="125"/>
      <c r="B277" s="126" t="s">
        <v>44</v>
      </c>
      <c r="C277" s="86" t="e">
        <f ca="1">[2]!uni(H276)</f>
        <v>#NAME?</v>
      </c>
      <c r="D277" s="86"/>
      <c r="E277" s="86"/>
      <c r="F277" s="86"/>
      <c r="G277" s="86"/>
      <c r="H277" s="86"/>
      <c r="I277" s="87"/>
      <c r="J277" s="5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34"/>
      <c r="W277" s="35"/>
      <c r="X277" s="35"/>
      <c r="Y277" s="35"/>
    </row>
    <row r="278" spans="1:25" s="36" customFormat="1" ht="75" customHeight="1" x14ac:dyDescent="0.25">
      <c r="A278" s="127" t="str">
        <f>A237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278" s="127"/>
      <c r="C278" s="127"/>
      <c r="D278" s="127"/>
      <c r="E278" s="127"/>
      <c r="F278" s="127"/>
      <c r="G278" s="127"/>
      <c r="H278" s="166"/>
      <c r="I278" s="167" t="str">
        <f>I32</f>
        <v>Mã QR
Thanh toán</v>
      </c>
      <c r="J278" s="14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34"/>
      <c r="W278" s="35"/>
      <c r="X278" s="35"/>
      <c r="Y278" s="35"/>
    </row>
    <row r="279" spans="1:25" s="36" customFormat="1" ht="8.1" customHeight="1" x14ac:dyDescent="0.25">
      <c r="A279" s="130"/>
      <c r="B279" s="130"/>
      <c r="C279" s="130"/>
      <c r="D279" s="130"/>
      <c r="E279" s="130"/>
      <c r="F279" s="130"/>
      <c r="G279" s="130"/>
      <c r="H279" s="131"/>
      <c r="I279" s="131"/>
      <c r="J279" s="14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34"/>
      <c r="W279" s="35"/>
      <c r="X279" s="35"/>
      <c r="Y279" s="35"/>
    </row>
    <row r="280" spans="1:25" s="173" customFormat="1" ht="20.100000000000001" customHeight="1" x14ac:dyDescent="0.25">
      <c r="A280" s="133" t="s">
        <v>47</v>
      </c>
      <c r="B280" s="133"/>
      <c r="C280" s="133"/>
      <c r="D280" s="12" t="s">
        <v>48</v>
      </c>
      <c r="E280" s="12">
        <f>D254</f>
        <v>516</v>
      </c>
      <c r="F280" s="134" t="str">
        <f>O7</f>
        <v>CT1-A10 Thanh toán kỳ thu phí tháng 09/2023</v>
      </c>
      <c r="G280" s="133"/>
      <c r="H280" s="133"/>
      <c r="I280" s="13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35"/>
      <c r="W280" s="35"/>
      <c r="X280" s="35"/>
      <c r="Y280" s="35"/>
    </row>
    <row r="281" spans="1:25" s="61" customFormat="1" ht="8.1" customHeight="1" x14ac:dyDescent="0.25">
      <c r="A281" s="26"/>
      <c r="B281" s="26"/>
      <c r="C281" s="26"/>
      <c r="D281" s="26"/>
      <c r="E281" s="24"/>
      <c r="F281" s="136"/>
      <c r="G281" s="24"/>
      <c r="H281" s="31"/>
      <c r="I281" s="32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38"/>
      <c r="W281" s="1"/>
      <c r="X281" s="1"/>
      <c r="Y281" s="1"/>
    </row>
    <row r="282" spans="1:25" s="61" customFormat="1" ht="20.100000000000001" customHeight="1" x14ac:dyDescent="0.25">
      <c r="A282" s="25" t="s">
        <v>49</v>
      </c>
      <c r="B282" s="26"/>
      <c r="C282" s="26"/>
      <c r="D282" s="26"/>
      <c r="E282" s="24"/>
      <c r="F282" s="136"/>
      <c r="G282" s="24"/>
      <c r="H282" s="31"/>
      <c r="I282" s="32"/>
      <c r="J282" s="14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38"/>
      <c r="W282" s="1"/>
      <c r="X282" s="1"/>
      <c r="Y282" s="1"/>
    </row>
    <row r="283" spans="1:25" s="61" customFormat="1" ht="20.100000000000001" customHeight="1" x14ac:dyDescent="0.25">
      <c r="A283" s="139" t="s">
        <v>50</v>
      </c>
      <c r="B283" s="140"/>
      <c r="C283" s="140"/>
      <c r="D283" s="140"/>
      <c r="E283" s="140"/>
      <c r="F283" s="136"/>
      <c r="G283" s="24"/>
      <c r="H283" s="31"/>
      <c r="I283" s="32"/>
      <c r="J283" s="8"/>
      <c r="K283" s="60"/>
      <c r="L283" s="137"/>
      <c r="M283" s="137"/>
      <c r="N283" s="137"/>
      <c r="O283" s="137"/>
      <c r="P283" s="137"/>
      <c r="Q283" s="137"/>
      <c r="R283" s="137"/>
      <c r="S283" s="42"/>
      <c r="T283" s="42"/>
      <c r="U283" s="42"/>
      <c r="V283" s="138"/>
      <c r="W283" s="1"/>
      <c r="X283" s="1"/>
      <c r="Y283" s="1"/>
    </row>
    <row r="284" spans="1:25" s="61" customFormat="1" ht="20.100000000000001" customHeight="1" x14ac:dyDescent="0.25">
      <c r="A284" s="139"/>
      <c r="B284" s="141" t="s">
        <v>51</v>
      </c>
      <c r="C284" s="140"/>
      <c r="D284" s="140"/>
      <c r="E284" s="142"/>
      <c r="F284" s="136"/>
      <c r="G284" s="24"/>
      <c r="H284" s="31"/>
      <c r="I284" s="32"/>
      <c r="J284" s="14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38"/>
      <c r="W284" s="1"/>
      <c r="X284" s="1"/>
      <c r="Y284" s="1"/>
    </row>
    <row r="285" spans="1:25" s="148" customFormat="1" ht="15.95" customHeight="1" x14ac:dyDescent="0.25">
      <c r="A285" s="177"/>
      <c r="B285" s="176"/>
      <c r="C285" s="176"/>
      <c r="D285" s="176"/>
      <c r="E285" s="177"/>
      <c r="F285" s="176"/>
      <c r="G285" s="177"/>
      <c r="H285" s="178"/>
      <c r="I285" s="179"/>
      <c r="J285" s="168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47"/>
      <c r="W285" s="1"/>
      <c r="X285" s="1"/>
      <c r="Y285" s="1"/>
    </row>
    <row r="286" spans="1:25" s="148" customFormat="1" ht="24.95" customHeight="1" x14ac:dyDescent="0.25">
      <c r="A286" s="143" t="s">
        <v>52</v>
      </c>
      <c r="B286" s="143"/>
      <c r="C286" s="143"/>
      <c r="D286" s="143"/>
      <c r="E286" s="143"/>
      <c r="F286" s="143"/>
      <c r="G286" s="143"/>
      <c r="H286" s="143"/>
      <c r="I286" s="143"/>
      <c r="J286" s="168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47"/>
      <c r="W286" s="1"/>
      <c r="X286" s="1"/>
      <c r="Y286" s="1"/>
    </row>
    <row r="287" spans="1:25" s="148" customFormat="1" ht="24.95" customHeight="1" x14ac:dyDescent="0.25">
      <c r="A287" s="170"/>
      <c r="E287" s="170"/>
      <c r="G287" s="170"/>
      <c r="H287" s="171"/>
      <c r="I287" s="172"/>
      <c r="J287" s="168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47"/>
      <c r="W287" s="1"/>
      <c r="X287" s="1"/>
      <c r="Y287" s="1"/>
    </row>
    <row r="288" spans="1:25" s="8" customFormat="1" ht="15.9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3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34"/>
      <c r="W288" s="1"/>
      <c r="X288" s="1"/>
      <c r="Y288" s="1"/>
    </row>
    <row r="289" spans="1:25" s="8" customFormat="1" ht="15.95" customHeight="1" x14ac:dyDescent="0.25">
      <c r="A289" s="1"/>
      <c r="B289" s="9"/>
      <c r="E289" s="10" t="s">
        <v>1</v>
      </c>
      <c r="F289" s="10"/>
      <c r="G289" s="10"/>
      <c r="H289" s="10"/>
      <c r="I289" s="10"/>
      <c r="J289" s="14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34"/>
      <c r="W289" s="1"/>
      <c r="X289" s="1"/>
      <c r="Y289" s="1"/>
    </row>
    <row r="290" spans="1:25" s="8" customFormat="1" ht="15.95" customHeight="1" x14ac:dyDescent="0.25">
      <c r="A290" s="1"/>
      <c r="B290" s="9"/>
      <c r="E290" s="10" t="s">
        <v>2</v>
      </c>
      <c r="F290" s="10"/>
      <c r="G290" s="10"/>
      <c r="H290" s="10"/>
      <c r="I290" s="10"/>
      <c r="J290" s="14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34"/>
      <c r="W290" s="1"/>
      <c r="X290" s="1"/>
      <c r="Y290" s="1"/>
    </row>
    <row r="291" spans="1:25" s="8" customFormat="1" ht="15.95" customHeight="1" x14ac:dyDescent="0.25">
      <c r="A291" s="1"/>
      <c r="B291" s="16" t="s">
        <v>4</v>
      </c>
      <c r="C291" s="16"/>
      <c r="D291" s="16"/>
      <c r="E291" s="1"/>
      <c r="F291" s="17"/>
      <c r="G291" s="1"/>
      <c r="H291" s="18"/>
      <c r="I291" s="19"/>
      <c r="J291" s="14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34"/>
      <c r="W291" s="1"/>
      <c r="X291" s="1"/>
      <c r="Y291" s="1"/>
    </row>
    <row r="292" spans="1:25" s="8" customFormat="1" ht="24.95" customHeight="1" x14ac:dyDescent="0.25">
      <c r="A292" s="1"/>
      <c r="B292" s="22" t="s">
        <v>53</v>
      </c>
      <c r="C292" s="22"/>
      <c r="D292" s="22"/>
      <c r="E292" s="22"/>
      <c r="F292" s="22"/>
      <c r="G292" s="22"/>
      <c r="H292" s="22"/>
      <c r="I292" s="22"/>
      <c r="J292" s="14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34"/>
      <c r="W292" s="1"/>
      <c r="X292" s="1"/>
      <c r="Y292" s="1"/>
    </row>
    <row r="293" spans="1:25" s="8" customFormat="1" ht="15.95" customHeight="1" x14ac:dyDescent="0.25">
      <c r="A293" s="24"/>
      <c r="B293" s="11" t="str">
        <f>B6</f>
        <v>Phí dịch vụ nhà chung cư CT1 - A10 Nam Trung Yên</v>
      </c>
      <c r="C293" s="11"/>
      <c r="D293" s="11"/>
      <c r="E293" s="11"/>
      <c r="F293" s="11"/>
      <c r="G293" s="11"/>
      <c r="H293" s="11"/>
      <c r="I293" s="11"/>
      <c r="J293" s="14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34"/>
      <c r="W293" s="1"/>
      <c r="X293" s="1"/>
      <c r="Y293" s="1"/>
    </row>
    <row r="294" spans="1:25" s="8" customFormat="1" ht="15.95" customHeight="1" x14ac:dyDescent="0.25">
      <c r="A294" s="25" t="s">
        <v>9</v>
      </c>
      <c r="B294" s="26"/>
      <c r="C294" s="26"/>
      <c r="D294" s="14" t="e">
        <f>VLOOKUP(D295,TONG_DICHVU,4,0)</f>
        <v>#N/A</v>
      </c>
      <c r="E294" s="14"/>
      <c r="F294" s="14"/>
      <c r="G294" s="27" t="s">
        <v>10</v>
      </c>
      <c r="H294" s="12" t="e">
        <f>VLOOKUP(D295,TONG_DICHVU,2,0)</f>
        <v>#N/A</v>
      </c>
      <c r="I294" s="12"/>
      <c r="J294" s="14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34"/>
      <c r="W294" s="1"/>
      <c r="X294" s="1"/>
      <c r="Y294" s="1"/>
    </row>
    <row r="295" spans="1:25" s="8" customFormat="1" ht="15.95" customHeight="1" x14ac:dyDescent="0.25">
      <c r="A295" s="25" t="s">
        <v>12</v>
      </c>
      <c r="B295" s="26"/>
      <c r="C295" s="26"/>
      <c r="D295" s="156">
        <f>MAX(D254)+1</f>
        <v>517</v>
      </c>
      <c r="E295" s="30" t="s">
        <v>13</v>
      </c>
      <c r="F295" s="25"/>
      <c r="G295" s="25"/>
      <c r="H295" s="31"/>
      <c r="I295" s="32"/>
      <c r="J295" s="14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34"/>
      <c r="W295" s="1"/>
      <c r="X295" s="1"/>
      <c r="Y295" s="1"/>
    </row>
    <row r="296" spans="1:25" s="8" customFormat="1" ht="8.1" customHeight="1" x14ac:dyDescent="0.25">
      <c r="A296" s="25"/>
      <c r="B296" s="26"/>
      <c r="C296" s="26"/>
      <c r="D296" s="26"/>
      <c r="E296" s="26"/>
      <c r="F296" s="25"/>
      <c r="G296" s="25"/>
      <c r="H296" s="31"/>
      <c r="I296" s="32"/>
      <c r="J296" s="14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34"/>
      <c r="W296" s="1"/>
      <c r="X296" s="1"/>
      <c r="Y296" s="1"/>
    </row>
    <row r="297" spans="1:25" s="8" customFormat="1" ht="15.95" customHeight="1" x14ac:dyDescent="0.25">
      <c r="A297" s="33" t="str">
        <f>A256</f>
        <v>Ban quản lý xin thông báo tới quý Cư dân kỳ tính phí dịch vụ, phí gửi xe, phí nước sinh hoạt của Căn hộ:</v>
      </c>
      <c r="B297" s="33"/>
      <c r="C297" s="33"/>
      <c r="D297" s="33"/>
      <c r="E297" s="33"/>
      <c r="F297" s="33"/>
      <c r="G297" s="33"/>
      <c r="H297" s="33"/>
      <c r="I297" s="33"/>
      <c r="J297" s="14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34"/>
      <c r="W297" s="1"/>
      <c r="X297" s="1"/>
      <c r="Y297" s="1"/>
    </row>
    <row r="298" spans="1:25" s="8" customFormat="1" ht="20.100000000000001" customHeight="1" x14ac:dyDescent="0.25">
      <c r="A298" s="37" t="s">
        <v>15</v>
      </c>
      <c r="B298" s="38" t="str">
        <f>O1</f>
        <v>Dịch vụ Tháng 09/2023</v>
      </c>
      <c r="C298" s="39"/>
      <c r="D298" s="40" t="s">
        <v>16</v>
      </c>
      <c r="E298" s="40"/>
      <c r="F298" s="40" t="s">
        <v>17</v>
      </c>
      <c r="G298" s="40"/>
      <c r="H298" s="41" t="s">
        <v>18</v>
      </c>
      <c r="I298" s="41"/>
      <c r="J298" s="14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34"/>
      <c r="W298" s="35"/>
      <c r="X298" s="35"/>
      <c r="Y298" s="35"/>
    </row>
    <row r="299" spans="1:25" s="36" customFormat="1" ht="15.95" customHeight="1" x14ac:dyDescent="0.25">
      <c r="A299" s="43">
        <v>1</v>
      </c>
      <c r="B299" s="44" t="s">
        <v>19</v>
      </c>
      <c r="C299" s="44"/>
      <c r="D299" s="45" t="e">
        <f>VLOOKUP($D295,'[1]BẢNG TỔNG HỢP'!B12:I374,6,0)</f>
        <v>#N/A</v>
      </c>
      <c r="E299" s="46"/>
      <c r="F299" s="47" t="e">
        <f>VLOOKUP($D295,'[1]BẢNG TỔNG HỢP'!B12:I374,7,0)</f>
        <v>#N/A</v>
      </c>
      <c r="G299" s="46"/>
      <c r="H299" s="47" t="e">
        <f>D299*F299</f>
        <v>#N/A</v>
      </c>
      <c r="I299" s="48"/>
      <c r="J299" s="14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34"/>
      <c r="W299" s="35"/>
      <c r="X299" s="35"/>
      <c r="Y299" s="35"/>
    </row>
    <row r="300" spans="1:25" s="36" customFormat="1" ht="15.95" customHeight="1" x14ac:dyDescent="0.25">
      <c r="A300" s="43">
        <v>2</v>
      </c>
      <c r="B300" s="49" t="s">
        <v>20</v>
      </c>
      <c r="C300" s="50"/>
      <c r="D300" s="51"/>
      <c r="E300" s="174"/>
      <c r="F300" s="175"/>
      <c r="G300" s="174"/>
      <c r="H300" s="53" t="e">
        <f>VLOOKUP($D295,'[1]BẢNG TỔNG HỢP'!B12:I374,8,0)</f>
        <v>#N/A</v>
      </c>
      <c r="I300" s="48"/>
      <c r="J300" s="14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34"/>
      <c r="W300" s="35"/>
      <c r="X300" s="35"/>
      <c r="Y300" s="35"/>
    </row>
    <row r="301" spans="1:25" s="8" customFormat="1" ht="20.100000000000001" customHeight="1" x14ac:dyDescent="0.25">
      <c r="A301" s="37" t="s">
        <v>21</v>
      </c>
      <c r="B301" s="56" t="str">
        <f>O3</f>
        <v>Nước Tháng 08/2023</v>
      </c>
      <c r="C301" s="57"/>
      <c r="D301" s="37" t="s">
        <v>22</v>
      </c>
      <c r="E301" s="58" t="e">
        <f>VLOOKUP($D295,PHI_NUOC,4,0)</f>
        <v>#N/A</v>
      </c>
      <c r="F301" s="59" t="s">
        <v>23</v>
      </c>
      <c r="G301" s="58" t="e">
        <f>VLOOKUP($D295,PHI_NUOC,5,0)</f>
        <v>#N/A</v>
      </c>
      <c r="H301" s="58" t="s">
        <v>24</v>
      </c>
      <c r="I301" s="58" t="e">
        <f>VLOOKUP($D295,PHI_NUOC,6,0)</f>
        <v>#N/A</v>
      </c>
      <c r="J301" s="14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34"/>
      <c r="W301" s="35"/>
      <c r="X301" s="35"/>
      <c r="Y301" s="35"/>
    </row>
    <row r="302" spans="1:25" s="36" customFormat="1" ht="15.95" customHeight="1" x14ac:dyDescent="0.25">
      <c r="A302" s="43">
        <v>1</v>
      </c>
      <c r="B302" s="66" t="s">
        <v>25</v>
      </c>
      <c r="C302" s="74"/>
      <c r="D302" s="47" t="e">
        <f>VLOOKUP($D295,'[1]CHỐT TIỀN NƯỚC '!B6:AC367,7,0)</f>
        <v>#N/A</v>
      </c>
      <c r="E302" s="46"/>
      <c r="F302" s="47" t="e">
        <f>VLOOKUP($D295,'[1]CHỐT TIỀN NƯỚC '!B6:AC367,8,0)</f>
        <v>#N/A</v>
      </c>
      <c r="G302" s="46"/>
      <c r="H302" s="47" t="e">
        <f>VLOOKUP($D295,'[1]CHỐT TIỀN NƯỚC '!B6:AC367,9,0)</f>
        <v>#N/A</v>
      </c>
      <c r="I302" s="48"/>
      <c r="J302" s="14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34"/>
      <c r="W302" s="35"/>
      <c r="X302" s="35"/>
      <c r="Y302" s="35"/>
    </row>
    <row r="303" spans="1:25" s="36" customFormat="1" ht="15.95" customHeight="1" x14ac:dyDescent="0.25">
      <c r="A303" s="43">
        <v>2</v>
      </c>
      <c r="B303" s="66" t="s">
        <v>26</v>
      </c>
      <c r="C303" s="74"/>
      <c r="D303" s="47" t="e">
        <f>VLOOKUP($D295,'[1]CHỐT TIỀN NƯỚC '!B6:AC367,10,0)</f>
        <v>#N/A</v>
      </c>
      <c r="E303" s="46"/>
      <c r="F303" s="47" t="e">
        <f>VLOOKUP($D295,'[1]CHỐT TIỀN NƯỚC '!B6:AC367,11,0)</f>
        <v>#N/A</v>
      </c>
      <c r="G303" s="46"/>
      <c r="H303" s="47" t="e">
        <f>VLOOKUP($D295,'[1]CHỐT TIỀN NƯỚC '!B6:AC367,12,0)</f>
        <v>#N/A</v>
      </c>
      <c r="I303" s="48"/>
      <c r="J303" s="14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34"/>
      <c r="W303" s="35"/>
      <c r="X303" s="35"/>
      <c r="Y303" s="35"/>
    </row>
    <row r="304" spans="1:25" s="36" customFormat="1" ht="15.95" customHeight="1" x14ac:dyDescent="0.25">
      <c r="A304" s="43">
        <v>3</v>
      </c>
      <c r="B304" s="66" t="s">
        <v>27</v>
      </c>
      <c r="C304" s="74"/>
      <c r="D304" s="47" t="e">
        <f>VLOOKUP($D295,'[1]CHỐT TIỀN NƯỚC '!B6:AC367,13,0)</f>
        <v>#N/A</v>
      </c>
      <c r="E304" s="46"/>
      <c r="F304" s="47" t="e">
        <f>VLOOKUP($D295,'[1]CHỐT TIỀN NƯỚC '!B6:AC367,14,0)</f>
        <v>#N/A</v>
      </c>
      <c r="G304" s="46"/>
      <c r="H304" s="47" t="e">
        <f>VLOOKUP($D295,'[1]CHỐT TIỀN NƯỚC '!B6:AC367,15,0)</f>
        <v>#N/A</v>
      </c>
      <c r="I304" s="48"/>
      <c r="J304" s="14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34"/>
      <c r="W304" s="35"/>
      <c r="X304" s="35"/>
      <c r="Y304" s="35"/>
    </row>
    <row r="305" spans="1:25" s="36" customFormat="1" ht="15.95" customHeight="1" x14ac:dyDescent="0.25">
      <c r="A305" s="43">
        <v>4</v>
      </c>
      <c r="B305" s="66" t="s">
        <v>28</v>
      </c>
      <c r="C305" s="74"/>
      <c r="D305" s="47" t="e">
        <f>VLOOKUP($D295,'[1]CHỐT TIỀN NƯỚC '!B6:AC367,16,0)</f>
        <v>#N/A</v>
      </c>
      <c r="E305" s="46"/>
      <c r="F305" s="47" t="e">
        <f>VLOOKUP($D295,'[1]CHỐT TIỀN NƯỚC '!B6:AC367,17,0)</f>
        <v>#N/A</v>
      </c>
      <c r="G305" s="46"/>
      <c r="H305" s="47" t="e">
        <f>VLOOKUP($D295,'[1]CHỐT TIỀN NƯỚC '!B6:AC367,18,0)</f>
        <v>#N/A</v>
      </c>
      <c r="I305" s="48"/>
      <c r="J305" s="14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34"/>
      <c r="W305" s="35"/>
      <c r="X305" s="35"/>
      <c r="Y305" s="35"/>
    </row>
    <row r="306" spans="1:25" s="36" customFormat="1" ht="15.95" customHeight="1" x14ac:dyDescent="0.25">
      <c r="A306" s="43">
        <v>5</v>
      </c>
      <c r="B306" s="85" t="s">
        <v>29</v>
      </c>
      <c r="C306" s="86"/>
      <c r="D306" s="87"/>
      <c r="E306" s="88"/>
      <c r="F306" s="88"/>
      <c r="G306" s="88"/>
      <c r="H306" s="89" t="e">
        <f>VLOOKUP($D295,'[1]CHỐT TIỀN NƯỚC '!B6:AC367,25,0)</f>
        <v>#N/A</v>
      </c>
      <c r="I306" s="48"/>
      <c r="J306" s="14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34"/>
      <c r="W306" s="35"/>
      <c r="X306" s="35"/>
      <c r="Y306" s="35"/>
    </row>
    <row r="307" spans="1:25" s="36" customFormat="1" ht="15.95" customHeight="1" x14ac:dyDescent="0.25">
      <c r="A307" s="43">
        <v>6</v>
      </c>
      <c r="B307" s="91" t="s">
        <v>30</v>
      </c>
      <c r="C307" s="92"/>
      <c r="D307" s="93"/>
      <c r="E307" s="46"/>
      <c r="F307" s="46"/>
      <c r="G307" s="46"/>
      <c r="H307" s="47" t="e">
        <f>VLOOKUP($D295,'[1]CHỐT TIỀN NƯỚC '!B6:AC367,26,0)</f>
        <v>#N/A</v>
      </c>
      <c r="I307" s="48"/>
      <c r="J307" s="14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34"/>
      <c r="W307" s="35"/>
      <c r="X307" s="35"/>
      <c r="Y307" s="35"/>
    </row>
    <row r="308" spans="1:25" s="36" customFormat="1" ht="15.95" customHeight="1" x14ac:dyDescent="0.25">
      <c r="A308" s="43">
        <v>7</v>
      </c>
      <c r="B308" s="91" t="s">
        <v>31</v>
      </c>
      <c r="C308" s="92"/>
      <c r="D308" s="93"/>
      <c r="E308" s="46"/>
      <c r="F308" s="46"/>
      <c r="G308" s="46"/>
      <c r="H308" s="47" t="e">
        <f>VLOOKUP($D295,'[1]CHỐT TIỀN NƯỚC '!B6:AC367,27,0)</f>
        <v>#N/A</v>
      </c>
      <c r="I308" s="48"/>
      <c r="J308" s="14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34"/>
      <c r="W308" s="35"/>
      <c r="X308" s="35"/>
      <c r="Y308" s="35"/>
    </row>
    <row r="309" spans="1:25" s="36" customFormat="1" ht="15.95" customHeight="1" x14ac:dyDescent="0.25">
      <c r="A309" s="43">
        <v>8</v>
      </c>
      <c r="B309" s="49" t="s">
        <v>20</v>
      </c>
      <c r="C309" s="50"/>
      <c r="D309" s="51"/>
      <c r="E309" s="94"/>
      <c r="F309" s="94"/>
      <c r="G309" s="94"/>
      <c r="H309" s="53" t="e">
        <f>VLOOKUP($D295,'[1]CHỐT TIỀN NƯỚC '!B6:AC367,28,0)</f>
        <v>#N/A</v>
      </c>
      <c r="I309" s="54"/>
      <c r="J309" s="14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34"/>
      <c r="W309" s="35"/>
      <c r="X309" s="35"/>
      <c r="Y309" s="35"/>
    </row>
    <row r="310" spans="1:25" s="35" customFormat="1" ht="20.100000000000001" customHeight="1" x14ac:dyDescent="0.25">
      <c r="A310" s="37" t="s">
        <v>32</v>
      </c>
      <c r="B310" s="56" t="str">
        <f>O6</f>
        <v>Gửi xe Tháng 09/2023</v>
      </c>
      <c r="C310" s="57"/>
      <c r="D310" s="37" t="s">
        <v>33</v>
      </c>
      <c r="E310" s="98"/>
      <c r="F310" s="59" t="s">
        <v>17</v>
      </c>
      <c r="G310" s="98"/>
      <c r="H310" s="41" t="s">
        <v>18</v>
      </c>
      <c r="I310" s="58"/>
      <c r="J310" s="12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99"/>
    </row>
    <row r="311" spans="1:25" s="36" customFormat="1" ht="15.95" customHeight="1" x14ac:dyDescent="0.25">
      <c r="A311" s="43">
        <v>1</v>
      </c>
      <c r="B311" s="91" t="s">
        <v>35</v>
      </c>
      <c r="C311" s="93"/>
      <c r="D311" s="47" t="e">
        <f>VLOOKUP($D295,'[1]BẢNG TỔNG HỢP'!B12:R373,9,0)</f>
        <v>#N/A</v>
      </c>
      <c r="E311" s="46"/>
      <c r="F311" s="47" t="e">
        <f>VLOOKUP($D295,'[1]BẢNG TỔNG HỢP'!B12:R373,10,0)</f>
        <v>#N/A</v>
      </c>
      <c r="G311" s="46"/>
      <c r="H311" s="47" t="e">
        <f>VLOOKUP($D295,'[1]BẢNG TỔNG HỢP'!B12:R373,11,0)</f>
        <v>#N/A</v>
      </c>
      <c r="I311" s="48"/>
      <c r="J311" s="14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34"/>
      <c r="W311" s="35"/>
      <c r="X311" s="35"/>
      <c r="Y311" s="35"/>
    </row>
    <row r="312" spans="1:25" s="36" customFormat="1" ht="15.95" customHeight="1" x14ac:dyDescent="0.25">
      <c r="A312" s="43">
        <v>2</v>
      </c>
      <c r="B312" s="91" t="s">
        <v>36</v>
      </c>
      <c r="C312" s="93"/>
      <c r="D312" s="47" t="e">
        <f>VLOOKUP($D295,'[1]BẢNG TỔNG HỢP'!B12:R373,12,0)</f>
        <v>#N/A</v>
      </c>
      <c r="E312" s="46"/>
      <c r="F312" s="47" t="e">
        <f>VLOOKUP($D295,'[1]BẢNG TỔNG HỢP'!B12:R373,13,0)</f>
        <v>#N/A</v>
      </c>
      <c r="G312" s="46"/>
      <c r="H312" s="47" t="e">
        <f>VLOOKUP($D295,'[1]BẢNG TỔNG HỢP'!B12:R373,14,0)</f>
        <v>#N/A</v>
      </c>
      <c r="I312" s="48"/>
      <c r="J312" s="14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34"/>
      <c r="W312" s="35"/>
      <c r="X312" s="35"/>
      <c r="Y312" s="35"/>
    </row>
    <row r="313" spans="1:25" s="36" customFormat="1" ht="15.95" customHeight="1" x14ac:dyDescent="0.25">
      <c r="A313" s="43">
        <v>3</v>
      </c>
      <c r="B313" s="91" t="s">
        <v>37</v>
      </c>
      <c r="C313" s="93"/>
      <c r="D313" s="47" t="e">
        <f>VLOOKUP($D295,'[1]BẢNG TỔNG HỢP'!B12:R373,15,0)</f>
        <v>#N/A</v>
      </c>
      <c r="E313" s="46"/>
      <c r="F313" s="47" t="e">
        <f>VLOOKUP($D295,'[1]BẢNG TỔNG HỢP'!B12:R373,16,0)</f>
        <v>#N/A</v>
      </c>
      <c r="G313" s="46"/>
      <c r="H313" s="47" t="e">
        <f>VLOOKUP($D295,'[1]BẢNG TỔNG HỢP'!B12:R373,17,0)</f>
        <v>#N/A</v>
      </c>
      <c r="I313" s="48"/>
      <c r="J313" s="14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34"/>
      <c r="W313" s="35"/>
      <c r="X313" s="35"/>
      <c r="Y313" s="35"/>
    </row>
    <row r="314" spans="1:25" s="36" customFormat="1" ht="15.95" customHeight="1" x14ac:dyDescent="0.25">
      <c r="A314" s="43">
        <v>4</v>
      </c>
      <c r="B314" s="49" t="s">
        <v>20</v>
      </c>
      <c r="C314" s="50"/>
      <c r="D314" s="51"/>
      <c r="E314" s="46"/>
      <c r="F314" s="88"/>
      <c r="G314" s="46" t="str">
        <f>IF(F314&lt;&gt;"","=","")</f>
        <v/>
      </c>
      <c r="H314" s="53" t="e">
        <f>SUM(H311:H313)</f>
        <v>#N/A</v>
      </c>
      <c r="I314" s="48"/>
      <c r="J314" s="14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34"/>
      <c r="W314" s="35"/>
      <c r="X314" s="35"/>
      <c r="Y314" s="35"/>
    </row>
    <row r="315" spans="1:25" s="36" customFormat="1" ht="20.100000000000001" customHeight="1" x14ac:dyDescent="0.25">
      <c r="A315" s="37" t="s">
        <v>38</v>
      </c>
      <c r="B315" s="106" t="s">
        <v>39</v>
      </c>
      <c r="C315" s="107"/>
      <c r="D315" s="107"/>
      <c r="E315" s="57"/>
      <c r="F315" s="108"/>
      <c r="G315" s="109"/>
      <c r="H315" s="58" t="e">
        <f>VLOOKUP($D295,'[1]BẢNG TỔNG HỢP'!B12:AB373,26,0)</f>
        <v>#N/A</v>
      </c>
      <c r="I315" s="110"/>
      <c r="J315" s="14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34"/>
      <c r="W315" s="35"/>
      <c r="X315" s="35"/>
      <c r="Y315" s="35"/>
    </row>
    <row r="316" spans="1:25" s="36" customFormat="1" ht="20.100000000000001" customHeight="1" x14ac:dyDescent="0.25">
      <c r="A316" s="111" t="s">
        <v>40</v>
      </c>
      <c r="B316" s="112" t="s">
        <v>41</v>
      </c>
      <c r="C316" s="113"/>
      <c r="D316" s="114"/>
      <c r="E316" s="115"/>
      <c r="F316" s="116"/>
      <c r="G316" s="115"/>
      <c r="H316" s="117" t="e">
        <f>VLOOKUP($D295,'[1]BẢNG TỔNG HỢP'!B12:AB373,5,0)</f>
        <v>#N/A</v>
      </c>
      <c r="I316" s="165"/>
      <c r="J316" s="14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34"/>
      <c r="W316" s="35"/>
      <c r="X316" s="35"/>
      <c r="Y316" s="35"/>
    </row>
    <row r="317" spans="1:25" s="36" customFormat="1" ht="24.95" customHeight="1" x14ac:dyDescent="0.25">
      <c r="A317" s="37" t="s">
        <v>42</v>
      </c>
      <c r="B317" s="120" t="s">
        <v>43</v>
      </c>
      <c r="C317" s="120"/>
      <c r="D317" s="120"/>
      <c r="E317" s="37"/>
      <c r="F317" s="59"/>
      <c r="G317" s="59"/>
      <c r="H317" s="58" t="e">
        <f>SUM(H315:H316)</f>
        <v>#N/A</v>
      </c>
      <c r="I317" s="121"/>
      <c r="J317" s="14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34"/>
      <c r="W317" s="35"/>
      <c r="X317" s="35"/>
      <c r="Y317" s="35"/>
    </row>
    <row r="318" spans="1:25" s="36" customFormat="1" ht="15.95" customHeight="1" x14ac:dyDescent="0.25">
      <c r="A318" s="125"/>
      <c r="B318" s="126" t="s">
        <v>44</v>
      </c>
      <c r="C318" s="86" t="e">
        <f ca="1">[2]!uni(H317)</f>
        <v>#NAME?</v>
      </c>
      <c r="D318" s="86"/>
      <c r="E318" s="86"/>
      <c r="F318" s="86"/>
      <c r="G318" s="86"/>
      <c r="H318" s="86"/>
      <c r="I318" s="87"/>
      <c r="J318" s="5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34"/>
      <c r="W318" s="35"/>
      <c r="X318" s="35"/>
      <c r="Y318" s="35"/>
    </row>
    <row r="319" spans="1:25" s="36" customFormat="1" ht="75" customHeight="1" x14ac:dyDescent="0.25">
      <c r="A319" s="127" t="str">
        <f>A278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319" s="127"/>
      <c r="C319" s="127"/>
      <c r="D319" s="127"/>
      <c r="E319" s="127"/>
      <c r="F319" s="127"/>
      <c r="G319" s="127"/>
      <c r="H319" s="166"/>
      <c r="I319" s="167" t="str">
        <f>I32</f>
        <v>Mã QR
Thanh toán</v>
      </c>
      <c r="J319" s="14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34"/>
      <c r="W319" s="35"/>
      <c r="X319" s="35"/>
      <c r="Y319" s="35"/>
    </row>
    <row r="320" spans="1:25" s="36" customFormat="1" ht="8.1" customHeight="1" x14ac:dyDescent="0.25">
      <c r="A320" s="130"/>
      <c r="B320" s="130"/>
      <c r="C320" s="130"/>
      <c r="D320" s="130"/>
      <c r="E320" s="130"/>
      <c r="F320" s="130"/>
      <c r="G320" s="130"/>
      <c r="H320" s="131"/>
      <c r="I320" s="131"/>
      <c r="J320" s="14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34"/>
      <c r="W320" s="35"/>
      <c r="X320" s="35"/>
      <c r="Y320" s="35"/>
    </row>
    <row r="321" spans="1:25" s="173" customFormat="1" ht="20.100000000000001" customHeight="1" x14ac:dyDescent="0.25">
      <c r="A321" s="133" t="s">
        <v>47</v>
      </c>
      <c r="B321" s="133"/>
      <c r="C321" s="133"/>
      <c r="D321" s="12" t="s">
        <v>48</v>
      </c>
      <c r="E321" s="12">
        <f>D295</f>
        <v>517</v>
      </c>
      <c r="F321" s="134" t="str">
        <f>O7</f>
        <v>CT1-A10 Thanh toán kỳ thu phí tháng 09/2023</v>
      </c>
      <c r="G321" s="133"/>
      <c r="H321" s="133"/>
      <c r="I321" s="13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35"/>
      <c r="W321" s="35"/>
      <c r="X321" s="35"/>
      <c r="Y321" s="35"/>
    </row>
    <row r="322" spans="1:25" s="61" customFormat="1" ht="8.1" customHeight="1" x14ac:dyDescent="0.25">
      <c r="A322" s="26"/>
      <c r="B322" s="26"/>
      <c r="C322" s="26"/>
      <c r="D322" s="26"/>
      <c r="E322" s="24"/>
      <c r="F322" s="136"/>
      <c r="G322" s="24"/>
      <c r="H322" s="31"/>
      <c r="I322" s="32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38"/>
      <c r="W322" s="1"/>
      <c r="X322" s="1"/>
      <c r="Y322" s="1"/>
    </row>
    <row r="323" spans="1:25" s="61" customFormat="1" ht="20.100000000000001" customHeight="1" x14ac:dyDescent="0.25">
      <c r="A323" s="25" t="s">
        <v>49</v>
      </c>
      <c r="B323" s="26"/>
      <c r="C323" s="26"/>
      <c r="D323" s="26"/>
      <c r="E323" s="24"/>
      <c r="F323" s="136"/>
      <c r="G323" s="24"/>
      <c r="H323" s="31"/>
      <c r="I323" s="32"/>
      <c r="J323" s="14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38"/>
      <c r="W323" s="1"/>
      <c r="X323" s="1"/>
      <c r="Y323" s="1"/>
    </row>
    <row r="324" spans="1:25" s="61" customFormat="1" ht="20.100000000000001" customHeight="1" x14ac:dyDescent="0.25">
      <c r="A324" s="139" t="s">
        <v>50</v>
      </c>
      <c r="B324" s="140"/>
      <c r="C324" s="140"/>
      <c r="D324" s="140"/>
      <c r="E324" s="140"/>
      <c r="F324" s="136"/>
      <c r="G324" s="24"/>
      <c r="H324" s="31"/>
      <c r="I324" s="32"/>
      <c r="J324" s="8"/>
      <c r="K324" s="60"/>
      <c r="L324" s="137"/>
      <c r="M324" s="137"/>
      <c r="N324" s="137"/>
      <c r="O324" s="137"/>
      <c r="P324" s="137"/>
      <c r="Q324" s="137"/>
      <c r="R324" s="137"/>
      <c r="S324" s="42"/>
      <c r="T324" s="42"/>
      <c r="U324" s="42"/>
      <c r="V324" s="138"/>
      <c r="W324" s="1"/>
      <c r="X324" s="1"/>
      <c r="Y324" s="1"/>
    </row>
    <row r="325" spans="1:25" s="61" customFormat="1" ht="20.100000000000001" customHeight="1" x14ac:dyDescent="0.25">
      <c r="A325" s="139"/>
      <c r="B325" s="141" t="s">
        <v>51</v>
      </c>
      <c r="C325" s="140"/>
      <c r="D325" s="140"/>
      <c r="E325" s="142"/>
      <c r="F325" s="136"/>
      <c r="G325" s="24"/>
      <c r="H325" s="31"/>
      <c r="I325" s="32"/>
      <c r="J325" s="14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38"/>
      <c r="W325" s="1"/>
      <c r="X325" s="1"/>
      <c r="Y325" s="1"/>
    </row>
    <row r="326" spans="1:25" s="148" customFormat="1" ht="15.95" customHeight="1" x14ac:dyDescent="0.25">
      <c r="A326" s="177"/>
      <c r="B326" s="176"/>
      <c r="C326" s="176"/>
      <c r="D326" s="176"/>
      <c r="E326" s="177"/>
      <c r="F326" s="176"/>
      <c r="G326" s="177"/>
      <c r="H326" s="178"/>
      <c r="I326" s="179"/>
      <c r="J326" s="168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47"/>
      <c r="W326" s="1"/>
      <c r="X326" s="1"/>
      <c r="Y326" s="1"/>
    </row>
    <row r="327" spans="1:25" s="148" customFormat="1" ht="24.95" customHeight="1" x14ac:dyDescent="0.25">
      <c r="A327" s="143" t="s">
        <v>52</v>
      </c>
      <c r="B327" s="143"/>
      <c r="C327" s="143"/>
      <c r="D327" s="143"/>
      <c r="E327" s="143"/>
      <c r="F327" s="143"/>
      <c r="G327" s="143"/>
      <c r="H327" s="143"/>
      <c r="I327" s="143"/>
      <c r="J327" s="168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47"/>
      <c r="W327" s="1"/>
      <c r="X327" s="1"/>
      <c r="Y327" s="1"/>
    </row>
    <row r="328" spans="1:25" s="148" customFormat="1" ht="24.95" customHeight="1" x14ac:dyDescent="0.25">
      <c r="A328" s="170"/>
      <c r="E328" s="170"/>
      <c r="G328" s="170"/>
      <c r="H328" s="171"/>
      <c r="I328" s="172"/>
      <c r="J328" s="168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47"/>
      <c r="W328" s="1"/>
      <c r="X328" s="1"/>
      <c r="Y328" s="1"/>
    </row>
    <row r="329" spans="1:25" s="8" customFormat="1" ht="15.9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3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34"/>
      <c r="W329" s="1"/>
      <c r="X329" s="1"/>
      <c r="Y329" s="1"/>
    </row>
    <row r="330" spans="1:25" s="8" customFormat="1" ht="15.95" customHeight="1" x14ac:dyDescent="0.25">
      <c r="A330" s="1"/>
      <c r="B330" s="9"/>
      <c r="E330" s="10" t="s">
        <v>1</v>
      </c>
      <c r="F330" s="10"/>
      <c r="G330" s="10"/>
      <c r="H330" s="10"/>
      <c r="I330" s="10"/>
      <c r="J330" s="14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34"/>
      <c r="W330" s="1"/>
      <c r="X330" s="1"/>
      <c r="Y330" s="1"/>
    </row>
    <row r="331" spans="1:25" s="8" customFormat="1" ht="15.95" customHeight="1" x14ac:dyDescent="0.25">
      <c r="A331" s="1"/>
      <c r="B331" s="9"/>
      <c r="E331" s="10" t="s">
        <v>2</v>
      </c>
      <c r="F331" s="10"/>
      <c r="G331" s="10"/>
      <c r="H331" s="10"/>
      <c r="I331" s="10"/>
      <c r="J331" s="14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34"/>
      <c r="W331" s="1"/>
      <c r="X331" s="1"/>
      <c r="Y331" s="1"/>
    </row>
    <row r="332" spans="1:25" s="8" customFormat="1" ht="15.95" customHeight="1" x14ac:dyDescent="0.25">
      <c r="A332" s="1"/>
      <c r="B332" s="16" t="s">
        <v>4</v>
      </c>
      <c r="C332" s="16"/>
      <c r="D332" s="16"/>
      <c r="E332" s="1"/>
      <c r="F332" s="17"/>
      <c r="G332" s="1"/>
      <c r="H332" s="18"/>
      <c r="I332" s="19"/>
      <c r="J332" s="14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34"/>
      <c r="W332" s="1"/>
      <c r="X332" s="1"/>
      <c r="Y332" s="1"/>
    </row>
    <row r="333" spans="1:25" s="8" customFormat="1" ht="24.95" customHeight="1" x14ac:dyDescent="0.25">
      <c r="A333" s="1"/>
      <c r="B333" s="22" t="s">
        <v>53</v>
      </c>
      <c r="C333" s="22"/>
      <c r="D333" s="22"/>
      <c r="E333" s="22"/>
      <c r="F333" s="22"/>
      <c r="G333" s="22"/>
      <c r="H333" s="22"/>
      <c r="I333" s="22"/>
      <c r="J333" s="14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34"/>
      <c r="W333" s="1"/>
      <c r="X333" s="1"/>
      <c r="Y333" s="1"/>
    </row>
    <row r="334" spans="1:25" s="8" customFormat="1" ht="15.95" customHeight="1" x14ac:dyDescent="0.25">
      <c r="A334" s="24"/>
      <c r="B334" s="11" t="str">
        <f>B6</f>
        <v>Phí dịch vụ nhà chung cư CT1 - A10 Nam Trung Yên</v>
      </c>
      <c r="C334" s="11"/>
      <c r="D334" s="11"/>
      <c r="E334" s="11"/>
      <c r="F334" s="11"/>
      <c r="G334" s="11"/>
      <c r="H334" s="11"/>
      <c r="I334" s="11"/>
      <c r="J334" s="14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34"/>
      <c r="W334" s="1"/>
      <c r="X334" s="1"/>
      <c r="Y334" s="1"/>
    </row>
    <row r="335" spans="1:25" s="8" customFormat="1" ht="15.95" customHeight="1" x14ac:dyDescent="0.25">
      <c r="A335" s="25" t="s">
        <v>9</v>
      </c>
      <c r="B335" s="26"/>
      <c r="C335" s="26"/>
      <c r="D335" s="14" t="e">
        <f>VLOOKUP(D336,TONG_DICHVU,4,0)</f>
        <v>#N/A</v>
      </c>
      <c r="E335" s="14"/>
      <c r="F335" s="14"/>
      <c r="G335" s="27" t="s">
        <v>10</v>
      </c>
      <c r="H335" s="12" t="e">
        <f>VLOOKUP(D336,TONG_DICHVU,2,0)</f>
        <v>#N/A</v>
      </c>
      <c r="I335" s="12"/>
      <c r="J335" s="14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34"/>
      <c r="W335" s="1"/>
      <c r="X335" s="1"/>
      <c r="Y335" s="1"/>
    </row>
    <row r="336" spans="1:25" s="8" customFormat="1" ht="15.95" customHeight="1" x14ac:dyDescent="0.25">
      <c r="A336" s="25" t="s">
        <v>12</v>
      </c>
      <c r="B336" s="26"/>
      <c r="C336" s="26"/>
      <c r="D336" s="156">
        <f>MAX(D295)+1</f>
        <v>518</v>
      </c>
      <c r="E336" s="30" t="s">
        <v>13</v>
      </c>
      <c r="F336" s="25"/>
      <c r="G336" s="25"/>
      <c r="H336" s="31"/>
      <c r="I336" s="32"/>
      <c r="J336" s="14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34"/>
      <c r="W336" s="1"/>
      <c r="X336" s="1"/>
      <c r="Y336" s="1"/>
    </row>
    <row r="337" spans="1:25" s="8" customFormat="1" ht="8.1" customHeight="1" x14ac:dyDescent="0.25">
      <c r="A337" s="25"/>
      <c r="B337" s="26"/>
      <c r="C337" s="26"/>
      <c r="D337" s="26"/>
      <c r="E337" s="26"/>
      <c r="F337" s="25"/>
      <c r="G337" s="25"/>
      <c r="H337" s="31"/>
      <c r="I337" s="32"/>
      <c r="J337" s="14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34"/>
      <c r="W337" s="1"/>
      <c r="X337" s="1"/>
      <c r="Y337" s="1"/>
    </row>
    <row r="338" spans="1:25" s="36" customFormat="1" ht="15.95" customHeight="1" x14ac:dyDescent="0.25">
      <c r="A338" s="33" t="str">
        <f>A297</f>
        <v>Ban quản lý xin thông báo tới quý Cư dân kỳ tính phí dịch vụ, phí gửi xe, phí nước sinh hoạt của Căn hộ:</v>
      </c>
      <c r="B338" s="33"/>
      <c r="C338" s="33"/>
      <c r="D338" s="33"/>
      <c r="E338" s="33"/>
      <c r="F338" s="33"/>
      <c r="G338" s="33"/>
      <c r="H338" s="33"/>
      <c r="I338" s="33"/>
      <c r="J338" s="14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34"/>
      <c r="W338" s="35"/>
      <c r="X338" s="35"/>
      <c r="Y338" s="35"/>
    </row>
    <row r="339" spans="1:25" s="8" customFormat="1" ht="20.100000000000001" customHeight="1" x14ac:dyDescent="0.25">
      <c r="A339" s="37" t="s">
        <v>15</v>
      </c>
      <c r="B339" s="38" t="str">
        <f>O1</f>
        <v>Dịch vụ Tháng 09/2023</v>
      </c>
      <c r="C339" s="39"/>
      <c r="D339" s="40" t="s">
        <v>16</v>
      </c>
      <c r="E339" s="40"/>
      <c r="F339" s="40" t="s">
        <v>17</v>
      </c>
      <c r="G339" s="40"/>
      <c r="H339" s="41" t="s">
        <v>18</v>
      </c>
      <c r="I339" s="41"/>
      <c r="J339" s="14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34"/>
      <c r="W339" s="35"/>
      <c r="X339" s="35"/>
      <c r="Y339" s="35"/>
    </row>
    <row r="340" spans="1:25" s="36" customFormat="1" ht="15.95" customHeight="1" x14ac:dyDescent="0.25">
      <c r="A340" s="43">
        <v>1</v>
      </c>
      <c r="B340" s="44" t="s">
        <v>19</v>
      </c>
      <c r="C340" s="44"/>
      <c r="D340" s="45" t="e">
        <f>VLOOKUP($D336,'[1]BẢNG TỔNG HỢP'!B12:I374,6,0)</f>
        <v>#N/A</v>
      </c>
      <c r="E340" s="46"/>
      <c r="F340" s="47" t="e">
        <f>VLOOKUP($D336,'[1]BẢNG TỔNG HỢP'!B12:I374,7,0)</f>
        <v>#N/A</v>
      </c>
      <c r="G340" s="46"/>
      <c r="H340" s="47" t="e">
        <f>D340*F340</f>
        <v>#N/A</v>
      </c>
      <c r="I340" s="48"/>
      <c r="J340" s="14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34"/>
      <c r="W340" s="35"/>
      <c r="X340" s="35"/>
      <c r="Y340" s="35"/>
    </row>
    <row r="341" spans="1:25" s="36" customFormat="1" ht="15.95" customHeight="1" x14ac:dyDescent="0.25">
      <c r="A341" s="43">
        <v>2</v>
      </c>
      <c r="B341" s="49" t="s">
        <v>20</v>
      </c>
      <c r="C341" s="50"/>
      <c r="D341" s="51"/>
      <c r="E341" s="174"/>
      <c r="F341" s="175"/>
      <c r="G341" s="174"/>
      <c r="H341" s="53" t="e">
        <f>VLOOKUP($D336,'[1]BẢNG TỔNG HỢP'!B12:I374,8,0)</f>
        <v>#N/A</v>
      </c>
      <c r="I341" s="48"/>
      <c r="J341" s="14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34"/>
      <c r="W341" s="35"/>
      <c r="X341" s="35"/>
      <c r="Y341" s="35"/>
    </row>
    <row r="342" spans="1:25" s="8" customFormat="1" ht="20.100000000000001" customHeight="1" x14ac:dyDescent="0.25">
      <c r="A342" s="37" t="s">
        <v>21</v>
      </c>
      <c r="B342" s="56" t="str">
        <f>O3</f>
        <v>Nước Tháng 08/2023</v>
      </c>
      <c r="C342" s="57"/>
      <c r="D342" s="37" t="s">
        <v>22</v>
      </c>
      <c r="E342" s="58" t="e">
        <f>VLOOKUP($D336,PHI_NUOC,4,0)</f>
        <v>#N/A</v>
      </c>
      <c r="F342" s="59" t="s">
        <v>23</v>
      </c>
      <c r="G342" s="58" t="e">
        <f>VLOOKUP($D336,PHI_NUOC,5,0)</f>
        <v>#N/A</v>
      </c>
      <c r="H342" s="58" t="s">
        <v>24</v>
      </c>
      <c r="I342" s="58" t="e">
        <f>VLOOKUP($D336,PHI_NUOC,6,0)</f>
        <v>#N/A</v>
      </c>
      <c r="J342" s="14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34"/>
      <c r="W342" s="35"/>
      <c r="X342" s="35"/>
      <c r="Y342" s="35"/>
    </row>
    <row r="343" spans="1:25" s="36" customFormat="1" ht="15.95" customHeight="1" x14ac:dyDescent="0.25">
      <c r="A343" s="43">
        <v>1</v>
      </c>
      <c r="B343" s="66" t="s">
        <v>25</v>
      </c>
      <c r="C343" s="74"/>
      <c r="D343" s="47" t="e">
        <f>VLOOKUP($D336,'[1]CHỐT TIỀN NƯỚC '!B6:AC367,7,0)</f>
        <v>#N/A</v>
      </c>
      <c r="E343" s="46"/>
      <c r="F343" s="47" t="e">
        <f>VLOOKUP($D336,'[1]CHỐT TIỀN NƯỚC '!B6:AC367,8,0)</f>
        <v>#N/A</v>
      </c>
      <c r="G343" s="46"/>
      <c r="H343" s="47" t="e">
        <f>VLOOKUP($D336,'[1]CHỐT TIỀN NƯỚC '!B6:AC367,9,0)</f>
        <v>#N/A</v>
      </c>
      <c r="I343" s="48"/>
      <c r="J343" s="14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34"/>
      <c r="W343" s="35"/>
      <c r="X343" s="35"/>
      <c r="Y343" s="35"/>
    </row>
    <row r="344" spans="1:25" s="36" customFormat="1" ht="15.95" customHeight="1" x14ac:dyDescent="0.25">
      <c r="A344" s="43">
        <v>2</v>
      </c>
      <c r="B344" s="66" t="s">
        <v>26</v>
      </c>
      <c r="C344" s="74"/>
      <c r="D344" s="47" t="e">
        <f>VLOOKUP($D336,'[1]CHỐT TIỀN NƯỚC '!B6:AC367,10,0)</f>
        <v>#N/A</v>
      </c>
      <c r="E344" s="46"/>
      <c r="F344" s="47" t="e">
        <f>VLOOKUP($D336,'[1]CHỐT TIỀN NƯỚC '!B6:AC367,11,0)</f>
        <v>#N/A</v>
      </c>
      <c r="G344" s="46"/>
      <c r="H344" s="47" t="e">
        <f>VLOOKUP($D336,'[1]CHỐT TIỀN NƯỚC '!B6:AC367,12,0)</f>
        <v>#N/A</v>
      </c>
      <c r="I344" s="48"/>
      <c r="J344" s="14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34"/>
      <c r="W344" s="35"/>
      <c r="X344" s="35"/>
      <c r="Y344" s="35"/>
    </row>
    <row r="345" spans="1:25" s="36" customFormat="1" ht="15.95" customHeight="1" x14ac:dyDescent="0.25">
      <c r="A345" s="43">
        <v>3</v>
      </c>
      <c r="B345" s="66" t="s">
        <v>27</v>
      </c>
      <c r="C345" s="74"/>
      <c r="D345" s="47" t="e">
        <f>VLOOKUP($D336,'[1]CHỐT TIỀN NƯỚC '!B6:AC367,13,0)</f>
        <v>#N/A</v>
      </c>
      <c r="E345" s="46"/>
      <c r="F345" s="47" t="e">
        <f>VLOOKUP($D336,'[1]CHỐT TIỀN NƯỚC '!B6:AC367,14,0)</f>
        <v>#N/A</v>
      </c>
      <c r="G345" s="46"/>
      <c r="H345" s="47" t="e">
        <f>VLOOKUP($D336,'[1]CHỐT TIỀN NƯỚC '!B6:AC367,15,0)</f>
        <v>#N/A</v>
      </c>
      <c r="I345" s="48"/>
      <c r="J345" s="14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34"/>
      <c r="W345" s="35"/>
      <c r="X345" s="35"/>
      <c r="Y345" s="35"/>
    </row>
    <row r="346" spans="1:25" s="36" customFormat="1" ht="15.95" customHeight="1" x14ac:dyDescent="0.25">
      <c r="A346" s="43">
        <v>4</v>
      </c>
      <c r="B346" s="66" t="s">
        <v>28</v>
      </c>
      <c r="C346" s="74"/>
      <c r="D346" s="47" t="e">
        <f>VLOOKUP($D336,'[1]CHỐT TIỀN NƯỚC '!B6:AC367,16,0)</f>
        <v>#N/A</v>
      </c>
      <c r="E346" s="46"/>
      <c r="F346" s="47" t="e">
        <f>VLOOKUP($D336,'[1]CHỐT TIỀN NƯỚC '!B6:AC367,17,0)</f>
        <v>#N/A</v>
      </c>
      <c r="G346" s="46"/>
      <c r="H346" s="47" t="e">
        <f>VLOOKUP($D336,'[1]CHỐT TIỀN NƯỚC '!B6:AC367,18,0)</f>
        <v>#N/A</v>
      </c>
      <c r="I346" s="48"/>
      <c r="J346" s="14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34"/>
      <c r="W346" s="35"/>
      <c r="X346" s="35"/>
      <c r="Y346" s="35"/>
    </row>
    <row r="347" spans="1:25" s="36" customFormat="1" ht="15.95" customHeight="1" x14ac:dyDescent="0.25">
      <c r="A347" s="43">
        <v>5</v>
      </c>
      <c r="B347" s="85" t="s">
        <v>29</v>
      </c>
      <c r="C347" s="86"/>
      <c r="D347" s="87"/>
      <c r="E347" s="182"/>
      <c r="F347" s="88"/>
      <c r="G347" s="88"/>
      <c r="H347" s="89" t="e">
        <f>VLOOKUP($D336,'[1]CHỐT TIỀN NƯỚC '!B6:AC367,25,0)</f>
        <v>#N/A</v>
      </c>
      <c r="I347" s="48"/>
      <c r="J347" s="14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34"/>
      <c r="W347" s="35"/>
      <c r="X347" s="35"/>
      <c r="Y347" s="35"/>
    </row>
    <row r="348" spans="1:25" s="36" customFormat="1" ht="15.95" customHeight="1" x14ac:dyDescent="0.25">
      <c r="A348" s="43">
        <v>6</v>
      </c>
      <c r="B348" s="91" t="s">
        <v>30</v>
      </c>
      <c r="C348" s="92"/>
      <c r="D348" s="93"/>
      <c r="E348" s="183"/>
      <c r="F348" s="46"/>
      <c r="G348" s="46"/>
      <c r="H348" s="47" t="e">
        <f>VLOOKUP($D336,'[1]CHỐT TIỀN NƯỚC '!B6:AC367,26,0)</f>
        <v>#N/A</v>
      </c>
      <c r="I348" s="48"/>
      <c r="J348" s="14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34"/>
      <c r="W348" s="35"/>
      <c r="X348" s="35"/>
      <c r="Y348" s="35"/>
    </row>
    <row r="349" spans="1:25" s="36" customFormat="1" ht="15.95" customHeight="1" x14ac:dyDescent="0.25">
      <c r="A349" s="43">
        <v>7</v>
      </c>
      <c r="B349" s="91" t="s">
        <v>31</v>
      </c>
      <c r="C349" s="92"/>
      <c r="D349" s="93"/>
      <c r="E349" s="183"/>
      <c r="F349" s="46"/>
      <c r="G349" s="46"/>
      <c r="H349" s="47" t="e">
        <f>VLOOKUP($D336,'[1]CHỐT TIỀN NƯỚC '!B6:AC367,27,0)</f>
        <v>#N/A</v>
      </c>
      <c r="I349" s="48"/>
      <c r="J349" s="14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34"/>
      <c r="W349" s="35"/>
      <c r="X349" s="35"/>
      <c r="Y349" s="35"/>
    </row>
    <row r="350" spans="1:25" s="36" customFormat="1" ht="15.95" customHeight="1" x14ac:dyDescent="0.25">
      <c r="A350" s="43">
        <v>8</v>
      </c>
      <c r="B350" s="49" t="s">
        <v>20</v>
      </c>
      <c r="C350" s="50"/>
      <c r="D350" s="51"/>
      <c r="E350" s="184"/>
      <c r="F350" s="94"/>
      <c r="G350" s="94"/>
      <c r="H350" s="53" t="e">
        <f>VLOOKUP($D336,'[1]CHỐT TIỀN NƯỚC '!B6:AC367,28,0)</f>
        <v>#N/A</v>
      </c>
      <c r="I350" s="54"/>
      <c r="J350" s="14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34"/>
      <c r="W350" s="35"/>
      <c r="X350" s="35"/>
      <c r="Y350" s="35"/>
    </row>
    <row r="351" spans="1:25" s="36" customFormat="1" ht="20.100000000000001" customHeight="1" x14ac:dyDescent="0.25">
      <c r="A351" s="37" t="s">
        <v>32</v>
      </c>
      <c r="B351" s="56" t="str">
        <f>O6</f>
        <v>Gửi xe Tháng 09/2023</v>
      </c>
      <c r="C351" s="57"/>
      <c r="D351" s="185" t="s">
        <v>33</v>
      </c>
      <c r="E351" s="98"/>
      <c r="F351" s="59" t="s">
        <v>17</v>
      </c>
      <c r="G351" s="98"/>
      <c r="H351" s="41" t="s">
        <v>18</v>
      </c>
      <c r="I351" s="121"/>
      <c r="J351" s="14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34"/>
      <c r="W351" s="35"/>
      <c r="X351" s="35"/>
      <c r="Y351" s="35"/>
    </row>
    <row r="352" spans="1:25" s="36" customFormat="1" ht="15.95" customHeight="1" x14ac:dyDescent="0.25">
      <c r="A352" s="43">
        <v>1</v>
      </c>
      <c r="B352" s="91" t="s">
        <v>35</v>
      </c>
      <c r="C352" s="93"/>
      <c r="D352" s="47" t="e">
        <f>VLOOKUP($D336,'[1]BẢNG TỔNG HỢP'!B12:R373,9,0)</f>
        <v>#N/A</v>
      </c>
      <c r="E352" s="46"/>
      <c r="F352" s="47" t="e">
        <f>VLOOKUP($D336,'[1]BẢNG TỔNG HỢP'!B12:R373,10,0)</f>
        <v>#N/A</v>
      </c>
      <c r="G352" s="46"/>
      <c r="H352" s="47" t="e">
        <f>VLOOKUP($D336,'[1]BẢNG TỔNG HỢP'!B12:R373,11,0)</f>
        <v>#N/A</v>
      </c>
      <c r="I352" s="48"/>
      <c r="J352" s="14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34"/>
      <c r="W352" s="35"/>
      <c r="X352" s="35"/>
      <c r="Y352" s="35"/>
    </row>
    <row r="353" spans="1:25" s="36" customFormat="1" ht="15.95" customHeight="1" x14ac:dyDescent="0.25">
      <c r="A353" s="43">
        <v>2</v>
      </c>
      <c r="B353" s="91" t="s">
        <v>36</v>
      </c>
      <c r="C353" s="93"/>
      <c r="D353" s="47" t="e">
        <f>VLOOKUP($D336,'[1]BẢNG TỔNG HỢP'!B12:R373,12,0)</f>
        <v>#N/A</v>
      </c>
      <c r="E353" s="46"/>
      <c r="F353" s="47" t="e">
        <f>VLOOKUP($D336,'[1]BẢNG TỔNG HỢP'!B12:R373,13,0)</f>
        <v>#N/A</v>
      </c>
      <c r="G353" s="46"/>
      <c r="H353" s="47" t="e">
        <f>VLOOKUP($D336,'[1]BẢNG TỔNG HỢP'!B12:R373,14,0)</f>
        <v>#N/A</v>
      </c>
      <c r="I353" s="48"/>
      <c r="J353" s="14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34"/>
      <c r="W353" s="35"/>
      <c r="X353" s="35"/>
      <c r="Y353" s="35"/>
    </row>
    <row r="354" spans="1:25" s="36" customFormat="1" ht="15.95" customHeight="1" x14ac:dyDescent="0.25">
      <c r="A354" s="43">
        <v>3</v>
      </c>
      <c r="B354" s="91" t="s">
        <v>37</v>
      </c>
      <c r="C354" s="93"/>
      <c r="D354" s="47" t="e">
        <f>VLOOKUP($D336,'[1]BẢNG TỔNG HỢP'!B12:R373,15,0)</f>
        <v>#N/A</v>
      </c>
      <c r="E354" s="46"/>
      <c r="F354" s="47" t="e">
        <f>VLOOKUP($D336,'[1]BẢNG TỔNG HỢP'!B12:R373,16,0)</f>
        <v>#N/A</v>
      </c>
      <c r="G354" s="46"/>
      <c r="H354" s="47" t="e">
        <f>VLOOKUP($D336,'[1]BẢNG TỔNG HỢP'!B12:R373,17,0)</f>
        <v>#N/A</v>
      </c>
      <c r="I354" s="48"/>
      <c r="J354" s="14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34"/>
      <c r="W354" s="35"/>
      <c r="X354" s="35"/>
      <c r="Y354" s="35"/>
    </row>
    <row r="355" spans="1:25" s="36" customFormat="1" ht="15.95" customHeight="1" x14ac:dyDescent="0.25">
      <c r="A355" s="43">
        <v>4</v>
      </c>
      <c r="B355" s="49" t="s">
        <v>20</v>
      </c>
      <c r="C355" s="50"/>
      <c r="D355" s="51"/>
      <c r="E355" s="46"/>
      <c r="F355" s="88"/>
      <c r="G355" s="46" t="str">
        <f>IF(F355&lt;&gt;"","=","")</f>
        <v/>
      </c>
      <c r="H355" s="53" t="e">
        <f>SUM(H352:H354)</f>
        <v>#N/A</v>
      </c>
      <c r="I355" s="48"/>
      <c r="J355" s="14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34"/>
      <c r="W355" s="35"/>
      <c r="X355" s="35"/>
      <c r="Y355" s="35"/>
    </row>
    <row r="356" spans="1:25" s="36" customFormat="1" ht="20.100000000000001" customHeight="1" x14ac:dyDescent="0.25">
      <c r="A356" s="37" t="s">
        <v>38</v>
      </c>
      <c r="B356" s="106" t="s">
        <v>39</v>
      </c>
      <c r="C356" s="107"/>
      <c r="D356" s="107"/>
      <c r="E356" s="57"/>
      <c r="F356" s="108"/>
      <c r="G356" s="109"/>
      <c r="H356" s="58" t="e">
        <f>VLOOKUP($D336,'[1]BẢNG TỔNG HỢP'!B12:AB373,26,0)</f>
        <v>#N/A</v>
      </c>
      <c r="I356" s="110"/>
      <c r="J356" s="14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34"/>
      <c r="W356" s="35"/>
      <c r="X356" s="35"/>
      <c r="Y356" s="35"/>
    </row>
    <row r="357" spans="1:25" s="36" customFormat="1" ht="20.100000000000001" customHeight="1" x14ac:dyDescent="0.25">
      <c r="A357" s="111" t="s">
        <v>40</v>
      </c>
      <c r="B357" s="112" t="s">
        <v>41</v>
      </c>
      <c r="C357" s="113"/>
      <c r="D357" s="114"/>
      <c r="E357" s="115"/>
      <c r="F357" s="116"/>
      <c r="G357" s="115"/>
      <c r="H357" s="117" t="e">
        <f>VLOOKUP($D336,'[1]BẢNG TỔNG HỢP'!B12:AB373,5,0)</f>
        <v>#N/A</v>
      </c>
      <c r="I357" s="165"/>
      <c r="J357" s="14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34"/>
      <c r="W357" s="35"/>
      <c r="X357" s="35"/>
      <c r="Y357" s="35"/>
    </row>
    <row r="358" spans="1:25" s="36" customFormat="1" ht="24.95" customHeight="1" x14ac:dyDescent="0.25">
      <c r="A358" s="37" t="s">
        <v>42</v>
      </c>
      <c r="B358" s="120" t="s">
        <v>43</v>
      </c>
      <c r="C358" s="120"/>
      <c r="D358" s="120"/>
      <c r="E358" s="37"/>
      <c r="F358" s="59"/>
      <c r="G358" s="59"/>
      <c r="H358" s="58" t="e">
        <f>SUM(H356:H357)</f>
        <v>#N/A</v>
      </c>
      <c r="I358" s="121"/>
      <c r="J358" s="14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34"/>
      <c r="W358" s="35"/>
      <c r="X358" s="35"/>
      <c r="Y358" s="35"/>
    </row>
    <row r="359" spans="1:25" s="36" customFormat="1" ht="15.95" customHeight="1" x14ac:dyDescent="0.25">
      <c r="A359" s="125"/>
      <c r="B359" s="126" t="s">
        <v>44</v>
      </c>
      <c r="C359" s="86" t="e">
        <f ca="1">[2]!uni(H358)</f>
        <v>#NAME?</v>
      </c>
      <c r="D359" s="86"/>
      <c r="E359" s="86"/>
      <c r="F359" s="86"/>
      <c r="G359" s="86"/>
      <c r="H359" s="86"/>
      <c r="I359" s="87"/>
      <c r="J359" s="5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34"/>
      <c r="W359" s="35"/>
      <c r="X359" s="35"/>
      <c r="Y359" s="35"/>
    </row>
    <row r="360" spans="1:25" s="36" customFormat="1" ht="75" customHeight="1" x14ac:dyDescent="0.25">
      <c r="A360" s="127" t="str">
        <f>A319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360" s="127"/>
      <c r="C360" s="127"/>
      <c r="D360" s="127"/>
      <c r="E360" s="127"/>
      <c r="F360" s="127"/>
      <c r="G360" s="127"/>
      <c r="H360" s="166"/>
      <c r="I360" s="167" t="str">
        <f>I32</f>
        <v>Mã QR
Thanh toán</v>
      </c>
      <c r="J360" s="14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34"/>
      <c r="W360" s="35"/>
      <c r="X360" s="35"/>
      <c r="Y360" s="35"/>
    </row>
    <row r="361" spans="1:25" s="36" customFormat="1" ht="8.1" customHeight="1" x14ac:dyDescent="0.25">
      <c r="A361" s="130"/>
      <c r="B361" s="130"/>
      <c r="C361" s="130"/>
      <c r="D361" s="130"/>
      <c r="E361" s="130"/>
      <c r="F361" s="130"/>
      <c r="G361" s="130"/>
      <c r="H361" s="131"/>
      <c r="I361" s="131"/>
      <c r="J361" s="14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34"/>
      <c r="W361" s="35"/>
      <c r="X361" s="35"/>
      <c r="Y361" s="35"/>
    </row>
    <row r="362" spans="1:25" s="173" customFormat="1" ht="20.100000000000001" customHeight="1" x14ac:dyDescent="0.25">
      <c r="A362" s="133" t="s">
        <v>47</v>
      </c>
      <c r="B362" s="133"/>
      <c r="C362" s="133"/>
      <c r="D362" s="12" t="s">
        <v>48</v>
      </c>
      <c r="E362" s="12">
        <f>D336</f>
        <v>518</v>
      </c>
      <c r="F362" s="134" t="str">
        <f>O7</f>
        <v>CT1-A10 Thanh toán kỳ thu phí tháng 09/2023</v>
      </c>
      <c r="G362" s="133"/>
      <c r="H362" s="133"/>
      <c r="I362" s="133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35"/>
      <c r="W362" s="35"/>
      <c r="X362" s="35"/>
      <c r="Y362" s="35"/>
    </row>
    <row r="363" spans="1:25" s="61" customFormat="1" ht="8.1" customHeight="1" x14ac:dyDescent="0.25">
      <c r="A363" s="26"/>
      <c r="B363" s="26"/>
      <c r="C363" s="26"/>
      <c r="D363" s="26"/>
      <c r="E363" s="24"/>
      <c r="F363" s="136"/>
      <c r="G363" s="24"/>
      <c r="H363" s="31"/>
      <c r="I363" s="32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38"/>
      <c r="W363" s="1"/>
      <c r="X363" s="1"/>
      <c r="Y363" s="1"/>
    </row>
    <row r="364" spans="1:25" s="61" customFormat="1" ht="20.100000000000001" customHeight="1" x14ac:dyDescent="0.25">
      <c r="A364" s="25" t="s">
        <v>49</v>
      </c>
      <c r="B364" s="26"/>
      <c r="C364" s="26"/>
      <c r="D364" s="26"/>
      <c r="E364" s="24"/>
      <c r="F364" s="136"/>
      <c r="G364" s="24"/>
      <c r="H364" s="31"/>
      <c r="I364" s="32"/>
      <c r="J364" s="14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38"/>
      <c r="W364" s="1"/>
      <c r="X364" s="1"/>
      <c r="Y364" s="1"/>
    </row>
    <row r="365" spans="1:25" s="61" customFormat="1" ht="20.100000000000001" customHeight="1" x14ac:dyDescent="0.25">
      <c r="A365" s="139" t="s">
        <v>50</v>
      </c>
      <c r="B365" s="140"/>
      <c r="C365" s="140"/>
      <c r="D365" s="140"/>
      <c r="E365" s="140"/>
      <c r="F365" s="136"/>
      <c r="G365" s="24"/>
      <c r="H365" s="31"/>
      <c r="I365" s="32"/>
      <c r="J365" s="8"/>
      <c r="K365" s="60"/>
      <c r="L365" s="137"/>
      <c r="M365" s="137"/>
      <c r="N365" s="137"/>
      <c r="O365" s="137"/>
      <c r="P365" s="137"/>
      <c r="Q365" s="137"/>
      <c r="R365" s="137"/>
      <c r="S365" s="42"/>
      <c r="T365" s="42"/>
      <c r="U365" s="42"/>
      <c r="V365" s="138"/>
      <c r="W365" s="1"/>
      <c r="X365" s="1"/>
      <c r="Y365" s="1"/>
    </row>
    <row r="366" spans="1:25" s="61" customFormat="1" ht="20.100000000000001" customHeight="1" x14ac:dyDescent="0.25">
      <c r="A366" s="139"/>
      <c r="B366" s="141" t="s">
        <v>51</v>
      </c>
      <c r="C366" s="140"/>
      <c r="D366" s="140"/>
      <c r="E366" s="142"/>
      <c r="F366" s="136"/>
      <c r="G366" s="24"/>
      <c r="H366" s="31"/>
      <c r="I366" s="32"/>
      <c r="J366" s="14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38"/>
      <c r="W366" s="1"/>
      <c r="X366" s="1"/>
      <c r="Y366" s="1"/>
    </row>
    <row r="367" spans="1:25" s="148" customFormat="1" ht="15.95" customHeight="1" x14ac:dyDescent="0.25">
      <c r="A367" s="177"/>
      <c r="B367" s="176"/>
      <c r="C367" s="176"/>
      <c r="D367" s="176"/>
      <c r="E367" s="177"/>
      <c r="F367" s="176"/>
      <c r="G367" s="177"/>
      <c r="H367" s="178"/>
      <c r="I367" s="179"/>
      <c r="J367" s="168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47"/>
      <c r="W367" s="1"/>
      <c r="X367" s="1"/>
      <c r="Y367" s="1"/>
    </row>
    <row r="368" spans="1:25" s="148" customFormat="1" ht="24.95" customHeight="1" x14ac:dyDescent="0.25">
      <c r="A368" s="143" t="s">
        <v>52</v>
      </c>
      <c r="B368" s="143"/>
      <c r="C368" s="143"/>
      <c r="D368" s="143"/>
      <c r="E368" s="143"/>
      <c r="F368" s="143"/>
      <c r="G368" s="143"/>
      <c r="H368" s="143"/>
      <c r="I368" s="143"/>
      <c r="J368" s="168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47"/>
      <c r="W368" s="1"/>
      <c r="X368" s="1"/>
      <c r="Y368" s="1"/>
    </row>
    <row r="369" spans="1:25" s="148" customFormat="1" ht="24.95" customHeight="1" x14ac:dyDescent="0.25">
      <c r="A369" s="170"/>
      <c r="E369" s="170"/>
      <c r="G369" s="170"/>
      <c r="H369" s="171"/>
      <c r="I369" s="172"/>
      <c r="J369" s="168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47"/>
      <c r="W369" s="1"/>
      <c r="X369" s="1"/>
      <c r="Y369" s="1"/>
    </row>
    <row r="370" spans="1:25" s="8" customFormat="1" ht="15.9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3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34"/>
      <c r="W370" s="1"/>
      <c r="X370" s="1"/>
      <c r="Y370" s="1"/>
    </row>
    <row r="371" spans="1:25" s="8" customFormat="1" ht="15.95" customHeight="1" x14ac:dyDescent="0.25">
      <c r="A371" s="1"/>
      <c r="B371" s="9"/>
      <c r="E371" s="10" t="s">
        <v>1</v>
      </c>
      <c r="F371" s="10"/>
      <c r="G371" s="10"/>
      <c r="H371" s="10"/>
      <c r="I371" s="10"/>
      <c r="J371" s="14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34"/>
      <c r="W371" s="1"/>
      <c r="X371" s="1"/>
      <c r="Y371" s="1"/>
    </row>
    <row r="372" spans="1:25" s="8" customFormat="1" ht="15.95" customHeight="1" x14ac:dyDescent="0.25">
      <c r="A372" s="1"/>
      <c r="B372" s="9"/>
      <c r="E372" s="10" t="s">
        <v>2</v>
      </c>
      <c r="F372" s="10"/>
      <c r="G372" s="10"/>
      <c r="H372" s="10"/>
      <c r="I372" s="10"/>
      <c r="J372" s="14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34"/>
      <c r="W372" s="1"/>
      <c r="X372" s="1"/>
      <c r="Y372" s="1"/>
    </row>
    <row r="373" spans="1:25" s="8" customFormat="1" ht="15.95" customHeight="1" x14ac:dyDescent="0.25">
      <c r="A373" s="1"/>
      <c r="B373" s="16" t="s">
        <v>4</v>
      </c>
      <c r="C373" s="16"/>
      <c r="D373" s="16"/>
      <c r="E373" s="1"/>
      <c r="F373" s="17"/>
      <c r="G373" s="1"/>
      <c r="H373" s="18"/>
      <c r="I373" s="19"/>
      <c r="J373" s="14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34"/>
      <c r="W373" s="1"/>
      <c r="X373" s="1"/>
      <c r="Y373" s="1"/>
    </row>
    <row r="374" spans="1:25" s="8" customFormat="1" ht="24.95" customHeight="1" x14ac:dyDescent="0.25">
      <c r="A374" s="1"/>
      <c r="B374" s="22" t="s">
        <v>53</v>
      </c>
      <c r="C374" s="22"/>
      <c r="D374" s="22"/>
      <c r="E374" s="22"/>
      <c r="F374" s="22"/>
      <c r="G374" s="22"/>
      <c r="H374" s="22"/>
      <c r="I374" s="22"/>
      <c r="J374" s="14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34"/>
      <c r="W374" s="1"/>
      <c r="X374" s="1"/>
      <c r="Y374" s="1"/>
    </row>
    <row r="375" spans="1:25" s="8" customFormat="1" ht="15.95" customHeight="1" x14ac:dyDescent="0.25">
      <c r="A375" s="1"/>
      <c r="B375" s="11" t="str">
        <f>B6</f>
        <v>Phí dịch vụ nhà chung cư CT1 - A10 Nam Trung Yên</v>
      </c>
      <c r="C375" s="11"/>
      <c r="D375" s="11"/>
      <c r="E375" s="11"/>
      <c r="F375" s="11"/>
      <c r="G375" s="11"/>
      <c r="H375" s="11"/>
      <c r="I375" s="11"/>
      <c r="J375" s="14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34"/>
      <c r="W375" s="1"/>
      <c r="X375" s="1"/>
      <c r="Y375" s="1"/>
    </row>
    <row r="376" spans="1:25" s="8" customFormat="1" ht="15.95" customHeight="1" x14ac:dyDescent="0.25">
      <c r="A376" s="25" t="s">
        <v>9</v>
      </c>
      <c r="B376" s="26"/>
      <c r="C376" s="26"/>
      <c r="D376" s="14" t="e">
        <f>VLOOKUP(D377,TONG_DICHVU,4,0)</f>
        <v>#N/A</v>
      </c>
      <c r="E376" s="14"/>
      <c r="F376" s="14"/>
      <c r="G376" s="27" t="s">
        <v>10</v>
      </c>
      <c r="H376" s="12" t="e">
        <f>VLOOKUP(D377,TONG_DICHVU,2,0)</f>
        <v>#N/A</v>
      </c>
      <c r="I376" s="12"/>
      <c r="J376" s="14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34"/>
      <c r="W376" s="1"/>
      <c r="X376" s="1"/>
      <c r="Y376" s="1"/>
    </row>
    <row r="377" spans="1:25" s="8" customFormat="1" ht="15.95" customHeight="1" x14ac:dyDescent="0.25">
      <c r="A377" s="25" t="s">
        <v>12</v>
      </c>
      <c r="B377" s="26"/>
      <c r="C377" s="26"/>
      <c r="D377" s="156">
        <f>MAX(D336)+1</f>
        <v>519</v>
      </c>
      <c r="E377" s="30" t="s">
        <v>13</v>
      </c>
      <c r="F377" s="25"/>
      <c r="G377" s="25"/>
      <c r="H377" s="31"/>
      <c r="I377" s="32"/>
      <c r="J377" s="14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34"/>
      <c r="W377" s="1"/>
      <c r="X377" s="1"/>
      <c r="Y377" s="1"/>
    </row>
    <row r="378" spans="1:25" s="8" customFormat="1" ht="8.1" customHeight="1" x14ac:dyDescent="0.25">
      <c r="A378" s="25"/>
      <c r="B378" s="26"/>
      <c r="C378" s="26"/>
      <c r="D378" s="26"/>
      <c r="E378" s="26"/>
      <c r="F378" s="25"/>
      <c r="G378" s="25"/>
      <c r="H378" s="31"/>
      <c r="I378" s="32"/>
      <c r="J378" s="14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34"/>
      <c r="W378" s="1"/>
      <c r="X378" s="1"/>
      <c r="Y378" s="1"/>
    </row>
    <row r="379" spans="1:25" s="36" customFormat="1" ht="15.95" customHeight="1" x14ac:dyDescent="0.25">
      <c r="A379" s="33" t="str">
        <f>A338</f>
        <v>Ban quản lý xin thông báo tới quý Cư dân kỳ tính phí dịch vụ, phí gửi xe, phí nước sinh hoạt của Căn hộ:</v>
      </c>
      <c r="B379" s="33"/>
      <c r="C379" s="33"/>
      <c r="D379" s="33"/>
      <c r="E379" s="33"/>
      <c r="F379" s="33"/>
      <c r="G379" s="33"/>
      <c r="H379" s="33"/>
      <c r="I379" s="33"/>
      <c r="J379" s="14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34"/>
      <c r="W379" s="35"/>
      <c r="X379" s="35"/>
      <c r="Y379" s="35"/>
    </row>
    <row r="380" spans="1:25" s="8" customFormat="1" ht="20.100000000000001" customHeight="1" x14ac:dyDescent="0.25">
      <c r="A380" s="37" t="s">
        <v>15</v>
      </c>
      <c r="B380" s="38" t="str">
        <f>O1</f>
        <v>Dịch vụ Tháng 09/2023</v>
      </c>
      <c r="C380" s="39"/>
      <c r="D380" s="40" t="s">
        <v>16</v>
      </c>
      <c r="E380" s="40"/>
      <c r="F380" s="40" t="s">
        <v>17</v>
      </c>
      <c r="G380" s="40"/>
      <c r="H380" s="41" t="s">
        <v>18</v>
      </c>
      <c r="I380" s="41"/>
      <c r="J380" s="14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34"/>
      <c r="W380" s="35"/>
      <c r="X380" s="35"/>
      <c r="Y380" s="35"/>
    </row>
    <row r="381" spans="1:25" s="36" customFormat="1" ht="15.95" customHeight="1" x14ac:dyDescent="0.25">
      <c r="A381" s="43">
        <v>1</v>
      </c>
      <c r="B381" s="44" t="s">
        <v>19</v>
      </c>
      <c r="C381" s="44"/>
      <c r="D381" s="45" t="e">
        <f>VLOOKUP($D377,'[1]BẢNG TỔNG HỢP'!B12:I374,6,0)</f>
        <v>#N/A</v>
      </c>
      <c r="E381" s="46"/>
      <c r="F381" s="47" t="e">
        <f>VLOOKUP($D377,'[1]BẢNG TỔNG HỢP'!B12:I374,7,0)</f>
        <v>#N/A</v>
      </c>
      <c r="G381" s="46"/>
      <c r="H381" s="47" t="e">
        <f>D381*F381</f>
        <v>#N/A</v>
      </c>
      <c r="I381" s="48"/>
      <c r="J381" s="14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34"/>
      <c r="W381" s="35"/>
      <c r="X381" s="35"/>
      <c r="Y381" s="35"/>
    </row>
    <row r="382" spans="1:25" s="36" customFormat="1" ht="15.95" customHeight="1" x14ac:dyDescent="0.25">
      <c r="A382" s="43">
        <v>2</v>
      </c>
      <c r="B382" s="49" t="s">
        <v>20</v>
      </c>
      <c r="C382" s="50"/>
      <c r="D382" s="51"/>
      <c r="E382" s="174"/>
      <c r="F382" s="175"/>
      <c r="G382" s="174"/>
      <c r="H382" s="53" t="e">
        <f>VLOOKUP($D377,'[1]BẢNG TỔNG HỢP'!B12:I374,8,0)</f>
        <v>#N/A</v>
      </c>
      <c r="I382" s="48"/>
      <c r="J382" s="14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34"/>
      <c r="W382" s="35"/>
      <c r="X382" s="35"/>
      <c r="Y382" s="35"/>
    </row>
    <row r="383" spans="1:25" s="8" customFormat="1" ht="20.100000000000001" customHeight="1" x14ac:dyDescent="0.25">
      <c r="A383" s="37" t="s">
        <v>21</v>
      </c>
      <c r="B383" s="56" t="str">
        <f>O3</f>
        <v>Nước Tháng 08/2023</v>
      </c>
      <c r="C383" s="57"/>
      <c r="D383" s="37" t="s">
        <v>22</v>
      </c>
      <c r="E383" s="58" t="e">
        <f>VLOOKUP($D377,PHI_NUOC,4,0)</f>
        <v>#N/A</v>
      </c>
      <c r="F383" s="59" t="s">
        <v>23</v>
      </c>
      <c r="G383" s="58" t="e">
        <f>VLOOKUP($D377,PHI_NUOC,5,0)</f>
        <v>#N/A</v>
      </c>
      <c r="H383" s="58" t="s">
        <v>24</v>
      </c>
      <c r="I383" s="58" t="e">
        <f>VLOOKUP($D377,PHI_NUOC,6,0)</f>
        <v>#N/A</v>
      </c>
      <c r="J383" s="14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34"/>
      <c r="W383" s="35"/>
      <c r="X383" s="35"/>
      <c r="Y383" s="35"/>
    </row>
    <row r="384" spans="1:25" s="36" customFormat="1" ht="15.95" customHeight="1" x14ac:dyDescent="0.25">
      <c r="A384" s="43">
        <v>1</v>
      </c>
      <c r="B384" s="66" t="s">
        <v>25</v>
      </c>
      <c r="C384" s="74"/>
      <c r="D384" s="47" t="e">
        <f>VLOOKUP($D377,'[1]CHỐT TIỀN NƯỚC '!B6:AC367,7,0)</f>
        <v>#N/A</v>
      </c>
      <c r="E384" s="46"/>
      <c r="F384" s="47" t="e">
        <f>VLOOKUP($D377,'[1]CHỐT TIỀN NƯỚC '!B6:AC367,8,0)</f>
        <v>#N/A</v>
      </c>
      <c r="G384" s="46"/>
      <c r="H384" s="47" t="e">
        <f>VLOOKUP($D377,'[1]CHỐT TIỀN NƯỚC '!B6:AC367,9,0)</f>
        <v>#N/A</v>
      </c>
      <c r="I384" s="48"/>
      <c r="J384" s="14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34"/>
      <c r="W384" s="35"/>
      <c r="X384" s="35"/>
      <c r="Y384" s="35"/>
    </row>
    <row r="385" spans="1:25" s="36" customFormat="1" ht="15.95" customHeight="1" x14ac:dyDescent="0.25">
      <c r="A385" s="43">
        <v>2</v>
      </c>
      <c r="B385" s="66" t="s">
        <v>26</v>
      </c>
      <c r="C385" s="74"/>
      <c r="D385" s="47" t="e">
        <f>VLOOKUP($D377,'[1]CHỐT TIỀN NƯỚC '!B6:AC367,10,0)</f>
        <v>#N/A</v>
      </c>
      <c r="E385" s="46"/>
      <c r="F385" s="47" t="e">
        <f>VLOOKUP($D377,'[1]CHỐT TIỀN NƯỚC '!B6:AC367,11,0)</f>
        <v>#N/A</v>
      </c>
      <c r="G385" s="46"/>
      <c r="H385" s="47" t="e">
        <f>VLOOKUP($D377,'[1]CHỐT TIỀN NƯỚC '!B6:AC367,12,0)</f>
        <v>#N/A</v>
      </c>
      <c r="I385" s="48"/>
      <c r="J385" s="14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34"/>
      <c r="W385" s="35"/>
      <c r="X385" s="35"/>
      <c r="Y385" s="35"/>
    </row>
    <row r="386" spans="1:25" s="36" customFormat="1" ht="15.95" customHeight="1" x14ac:dyDescent="0.25">
      <c r="A386" s="43">
        <v>3</v>
      </c>
      <c r="B386" s="66" t="s">
        <v>27</v>
      </c>
      <c r="C386" s="74"/>
      <c r="D386" s="47" t="e">
        <f>VLOOKUP($D377,'[1]CHỐT TIỀN NƯỚC '!B6:AC367,13,0)</f>
        <v>#N/A</v>
      </c>
      <c r="E386" s="46"/>
      <c r="F386" s="47" t="e">
        <f>VLOOKUP($D377,'[1]CHỐT TIỀN NƯỚC '!B6:AC367,14,0)</f>
        <v>#N/A</v>
      </c>
      <c r="G386" s="46"/>
      <c r="H386" s="47" t="e">
        <f>VLOOKUP($D377,'[1]CHỐT TIỀN NƯỚC '!B6:AC367,15,0)</f>
        <v>#N/A</v>
      </c>
      <c r="I386" s="48"/>
      <c r="J386" s="14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34"/>
      <c r="W386" s="35"/>
      <c r="X386" s="35"/>
      <c r="Y386" s="35"/>
    </row>
    <row r="387" spans="1:25" s="36" customFormat="1" ht="15.95" customHeight="1" x14ac:dyDescent="0.25">
      <c r="A387" s="43">
        <v>4</v>
      </c>
      <c r="B387" s="66" t="s">
        <v>28</v>
      </c>
      <c r="C387" s="74"/>
      <c r="D387" s="47" t="e">
        <f>VLOOKUP($D377,'[1]CHỐT TIỀN NƯỚC '!B6:AC367,16,0)</f>
        <v>#N/A</v>
      </c>
      <c r="E387" s="46"/>
      <c r="F387" s="47" t="e">
        <f>VLOOKUP($D377,'[1]CHỐT TIỀN NƯỚC '!B6:AC367,17,0)</f>
        <v>#N/A</v>
      </c>
      <c r="G387" s="46"/>
      <c r="H387" s="47" t="e">
        <f>VLOOKUP($D377,'[1]CHỐT TIỀN NƯỚC '!B6:AC367,18,0)</f>
        <v>#N/A</v>
      </c>
      <c r="I387" s="48"/>
      <c r="J387" s="14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34"/>
      <c r="W387" s="35"/>
      <c r="X387" s="35"/>
      <c r="Y387" s="35"/>
    </row>
    <row r="388" spans="1:25" s="36" customFormat="1" ht="15.95" customHeight="1" x14ac:dyDescent="0.25">
      <c r="A388" s="43">
        <v>5</v>
      </c>
      <c r="B388" s="85" t="s">
        <v>29</v>
      </c>
      <c r="C388" s="86"/>
      <c r="D388" s="87"/>
      <c r="E388" s="182"/>
      <c r="F388" s="88"/>
      <c r="G388" s="88"/>
      <c r="H388" s="89" t="e">
        <f>VLOOKUP($D377,'[1]CHỐT TIỀN NƯỚC '!B6:AC367,25,0)</f>
        <v>#N/A</v>
      </c>
      <c r="I388" s="48"/>
      <c r="J388" s="14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34"/>
      <c r="W388" s="35"/>
      <c r="X388" s="35"/>
      <c r="Y388" s="35"/>
    </row>
    <row r="389" spans="1:25" s="36" customFormat="1" ht="15.95" customHeight="1" x14ac:dyDescent="0.25">
      <c r="A389" s="43">
        <v>6</v>
      </c>
      <c r="B389" s="91" t="s">
        <v>30</v>
      </c>
      <c r="C389" s="92"/>
      <c r="D389" s="93"/>
      <c r="E389" s="183"/>
      <c r="F389" s="46"/>
      <c r="G389" s="46"/>
      <c r="H389" s="47" t="e">
        <f>VLOOKUP($D377,'[1]CHỐT TIỀN NƯỚC '!B6:AC367,26,0)</f>
        <v>#N/A</v>
      </c>
      <c r="I389" s="48"/>
      <c r="J389" s="14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34"/>
      <c r="W389" s="35"/>
      <c r="X389" s="35"/>
      <c r="Y389" s="35"/>
    </row>
    <row r="390" spans="1:25" s="36" customFormat="1" ht="15.95" customHeight="1" x14ac:dyDescent="0.25">
      <c r="A390" s="43">
        <v>7</v>
      </c>
      <c r="B390" s="91" t="s">
        <v>31</v>
      </c>
      <c r="C390" s="92"/>
      <c r="D390" s="93"/>
      <c r="E390" s="183"/>
      <c r="F390" s="46"/>
      <c r="G390" s="46"/>
      <c r="H390" s="47" t="e">
        <f>VLOOKUP($D377,'[1]CHỐT TIỀN NƯỚC '!B6:AC367,27,0)</f>
        <v>#N/A</v>
      </c>
      <c r="I390" s="48"/>
      <c r="J390" s="14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34"/>
      <c r="W390" s="35"/>
      <c r="X390" s="35"/>
      <c r="Y390" s="35"/>
    </row>
    <row r="391" spans="1:25" s="36" customFormat="1" ht="15.95" customHeight="1" x14ac:dyDescent="0.25">
      <c r="A391" s="43">
        <v>8</v>
      </c>
      <c r="B391" s="49" t="s">
        <v>20</v>
      </c>
      <c r="C391" s="50"/>
      <c r="D391" s="51"/>
      <c r="E391" s="184"/>
      <c r="F391" s="94"/>
      <c r="G391" s="94"/>
      <c r="H391" s="53" t="e">
        <f>VLOOKUP($D377,'[1]CHỐT TIỀN NƯỚC '!B6:AC367,28,0)</f>
        <v>#N/A</v>
      </c>
      <c r="I391" s="54"/>
      <c r="J391" s="14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34"/>
      <c r="W391" s="35"/>
      <c r="X391" s="35"/>
      <c r="Y391" s="35"/>
    </row>
    <row r="392" spans="1:25" s="36" customFormat="1" ht="20.100000000000001" customHeight="1" x14ac:dyDescent="0.25">
      <c r="A392" s="37" t="s">
        <v>32</v>
      </c>
      <c r="B392" s="56" t="str">
        <f>O6</f>
        <v>Gửi xe Tháng 09/2023</v>
      </c>
      <c r="C392" s="57"/>
      <c r="D392" s="185" t="s">
        <v>33</v>
      </c>
      <c r="E392" s="98"/>
      <c r="F392" s="59" t="s">
        <v>17</v>
      </c>
      <c r="G392" s="98"/>
      <c r="H392" s="41" t="s">
        <v>18</v>
      </c>
      <c r="I392" s="121"/>
      <c r="J392" s="14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34"/>
      <c r="W392" s="35"/>
      <c r="X392" s="35"/>
      <c r="Y392" s="35"/>
    </row>
    <row r="393" spans="1:25" s="36" customFormat="1" ht="15.95" customHeight="1" x14ac:dyDescent="0.25">
      <c r="A393" s="43">
        <v>1</v>
      </c>
      <c r="B393" s="91" t="s">
        <v>35</v>
      </c>
      <c r="C393" s="93"/>
      <c r="D393" s="47" t="e">
        <f>VLOOKUP($D377,'[1]BẢNG TỔNG HỢP'!B12:R373,9,0)</f>
        <v>#N/A</v>
      </c>
      <c r="E393" s="46"/>
      <c r="F393" s="47" t="e">
        <f>VLOOKUP($D377,'[1]BẢNG TỔNG HỢP'!B12:R373,10,0)</f>
        <v>#N/A</v>
      </c>
      <c r="G393" s="46"/>
      <c r="H393" s="47" t="e">
        <f>VLOOKUP($D377,'[1]BẢNG TỔNG HỢP'!B12:R373,11,0)</f>
        <v>#N/A</v>
      </c>
      <c r="I393" s="48"/>
      <c r="J393" s="14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34"/>
      <c r="W393" s="35"/>
      <c r="X393" s="35"/>
      <c r="Y393" s="35"/>
    </row>
    <row r="394" spans="1:25" s="36" customFormat="1" ht="15.95" customHeight="1" x14ac:dyDescent="0.25">
      <c r="A394" s="43">
        <v>2</v>
      </c>
      <c r="B394" s="91" t="s">
        <v>36</v>
      </c>
      <c r="C394" s="93"/>
      <c r="D394" s="47" t="e">
        <f>VLOOKUP($D377,'[1]BẢNG TỔNG HỢP'!B12:R373,12,0)</f>
        <v>#N/A</v>
      </c>
      <c r="E394" s="46"/>
      <c r="F394" s="47" t="e">
        <f>VLOOKUP($D377,'[1]BẢNG TỔNG HỢP'!B12:R373,13,0)</f>
        <v>#N/A</v>
      </c>
      <c r="G394" s="46"/>
      <c r="H394" s="47" t="e">
        <f>VLOOKUP($D377,'[1]BẢNG TỔNG HỢP'!B12:R373,14,0)</f>
        <v>#N/A</v>
      </c>
      <c r="I394" s="48"/>
      <c r="J394" s="14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34"/>
      <c r="W394" s="35"/>
      <c r="X394" s="35"/>
      <c r="Y394" s="35"/>
    </row>
    <row r="395" spans="1:25" s="36" customFormat="1" ht="15.95" customHeight="1" x14ac:dyDescent="0.25">
      <c r="A395" s="43">
        <v>3</v>
      </c>
      <c r="B395" s="91" t="s">
        <v>37</v>
      </c>
      <c r="C395" s="93"/>
      <c r="D395" s="47" t="e">
        <f>VLOOKUP($D377,'[1]BẢNG TỔNG HỢP'!B12:R373,15,0)</f>
        <v>#N/A</v>
      </c>
      <c r="E395" s="46"/>
      <c r="F395" s="47" t="e">
        <f>VLOOKUP($D377,'[1]BẢNG TỔNG HỢP'!B12:R373,16,0)</f>
        <v>#N/A</v>
      </c>
      <c r="G395" s="46"/>
      <c r="H395" s="47" t="e">
        <f>VLOOKUP($D377,'[1]BẢNG TỔNG HỢP'!B12:R373,17,0)</f>
        <v>#N/A</v>
      </c>
      <c r="I395" s="48"/>
      <c r="J395" s="14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34"/>
      <c r="W395" s="35"/>
      <c r="X395" s="35"/>
      <c r="Y395" s="35"/>
    </row>
    <row r="396" spans="1:25" s="36" customFormat="1" ht="15.95" customHeight="1" x14ac:dyDescent="0.25">
      <c r="A396" s="43">
        <v>4</v>
      </c>
      <c r="B396" s="49" t="s">
        <v>20</v>
      </c>
      <c r="C396" s="50"/>
      <c r="D396" s="51"/>
      <c r="E396" s="46"/>
      <c r="F396" s="88"/>
      <c r="G396" s="46" t="str">
        <f>IF(F396&lt;&gt;"","=","")</f>
        <v/>
      </c>
      <c r="H396" s="53" t="e">
        <f>SUM(H393:H395)</f>
        <v>#N/A</v>
      </c>
      <c r="I396" s="48"/>
      <c r="J396" s="14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34"/>
      <c r="W396" s="35"/>
      <c r="X396" s="35"/>
      <c r="Y396" s="35"/>
    </row>
    <row r="397" spans="1:25" s="36" customFormat="1" ht="20.100000000000001" customHeight="1" x14ac:dyDescent="0.25">
      <c r="A397" s="37" t="s">
        <v>38</v>
      </c>
      <c r="B397" s="106" t="s">
        <v>39</v>
      </c>
      <c r="C397" s="107"/>
      <c r="D397" s="107"/>
      <c r="E397" s="57"/>
      <c r="F397" s="108"/>
      <c r="G397" s="109"/>
      <c r="H397" s="58" t="e">
        <f>VLOOKUP($D377,'[1]BẢNG TỔNG HỢP'!B12:AB373,26,0)</f>
        <v>#N/A</v>
      </c>
      <c r="I397" s="110"/>
      <c r="J397" s="14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34"/>
      <c r="W397" s="35"/>
      <c r="X397" s="35"/>
      <c r="Y397" s="35"/>
    </row>
    <row r="398" spans="1:25" s="36" customFormat="1" ht="20.100000000000001" customHeight="1" x14ac:dyDescent="0.25">
      <c r="A398" s="111" t="s">
        <v>40</v>
      </c>
      <c r="B398" s="112" t="s">
        <v>41</v>
      </c>
      <c r="C398" s="113"/>
      <c r="D398" s="114"/>
      <c r="E398" s="115"/>
      <c r="F398" s="116"/>
      <c r="G398" s="115"/>
      <c r="H398" s="117" t="e">
        <f>VLOOKUP($D377,'[1]BẢNG TỔNG HỢP'!B12:AB373,5,0)</f>
        <v>#N/A</v>
      </c>
      <c r="I398" s="165"/>
      <c r="J398" s="14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34"/>
      <c r="W398" s="35"/>
      <c r="X398" s="35"/>
      <c r="Y398" s="35"/>
    </row>
    <row r="399" spans="1:25" s="36" customFormat="1" ht="24.95" customHeight="1" x14ac:dyDescent="0.25">
      <c r="A399" s="37" t="s">
        <v>42</v>
      </c>
      <c r="B399" s="120" t="s">
        <v>43</v>
      </c>
      <c r="C399" s="120"/>
      <c r="D399" s="120"/>
      <c r="E399" s="37"/>
      <c r="F399" s="59"/>
      <c r="G399" s="59"/>
      <c r="H399" s="58" t="e">
        <f>SUM(H397:H398)</f>
        <v>#N/A</v>
      </c>
      <c r="I399" s="121"/>
      <c r="J399" s="14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34"/>
      <c r="W399" s="35"/>
      <c r="X399" s="35"/>
      <c r="Y399" s="35"/>
    </row>
    <row r="400" spans="1:25" s="36" customFormat="1" ht="15.95" customHeight="1" x14ac:dyDescent="0.25">
      <c r="A400" s="186"/>
      <c r="B400" s="187" t="s">
        <v>44</v>
      </c>
      <c r="C400" s="188" t="e">
        <f ca="1">[2]!uni(H399)</f>
        <v>#NAME?</v>
      </c>
      <c r="D400" s="188"/>
      <c r="E400" s="188"/>
      <c r="F400" s="188"/>
      <c r="G400" s="188"/>
      <c r="H400" s="188"/>
      <c r="I400" s="189"/>
      <c r="J400" s="5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34"/>
      <c r="W400" s="35"/>
      <c r="X400" s="35"/>
      <c r="Y400" s="35"/>
    </row>
    <row r="401" spans="1:25" s="36" customFormat="1" ht="75" customHeight="1" x14ac:dyDescent="0.25">
      <c r="A401" s="127" t="str">
        <f>A360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401" s="127"/>
      <c r="C401" s="127"/>
      <c r="D401" s="127"/>
      <c r="E401" s="127"/>
      <c r="F401" s="127"/>
      <c r="G401" s="127"/>
      <c r="H401" s="166"/>
      <c r="I401" s="167" t="str">
        <f>I32</f>
        <v>Mã QR
Thanh toán</v>
      </c>
      <c r="J401" s="14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34"/>
      <c r="W401" s="35"/>
      <c r="X401" s="35"/>
      <c r="Y401" s="35"/>
    </row>
    <row r="402" spans="1:25" s="36" customFormat="1" ht="8.1" customHeight="1" x14ac:dyDescent="0.25">
      <c r="A402" s="130"/>
      <c r="B402" s="130"/>
      <c r="C402" s="130"/>
      <c r="D402" s="130"/>
      <c r="E402" s="130"/>
      <c r="F402" s="130"/>
      <c r="G402" s="130"/>
      <c r="H402" s="131"/>
      <c r="I402" s="131"/>
      <c r="J402" s="14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34"/>
      <c r="W402" s="35"/>
      <c r="X402" s="35"/>
      <c r="Y402" s="35"/>
    </row>
    <row r="403" spans="1:25" s="173" customFormat="1" ht="20.100000000000001" customHeight="1" x14ac:dyDescent="0.25">
      <c r="A403" s="133" t="s">
        <v>47</v>
      </c>
      <c r="B403" s="133"/>
      <c r="C403" s="133"/>
      <c r="D403" s="12" t="s">
        <v>48</v>
      </c>
      <c r="E403" s="12">
        <f>D377</f>
        <v>519</v>
      </c>
      <c r="F403" s="134" t="str">
        <f>O7</f>
        <v>CT1-A10 Thanh toán kỳ thu phí tháng 09/2023</v>
      </c>
      <c r="G403" s="133"/>
      <c r="H403" s="133"/>
      <c r="I403" s="133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35"/>
      <c r="W403" s="35"/>
      <c r="X403" s="35"/>
      <c r="Y403" s="35"/>
    </row>
    <row r="404" spans="1:25" s="61" customFormat="1" ht="8.1" customHeight="1" x14ac:dyDescent="0.25">
      <c r="A404" s="26"/>
      <c r="B404" s="26"/>
      <c r="C404" s="26"/>
      <c r="D404" s="26"/>
      <c r="E404" s="24"/>
      <c r="F404" s="136"/>
      <c r="G404" s="24"/>
      <c r="H404" s="31"/>
      <c r="I404" s="32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38"/>
      <c r="W404" s="1"/>
      <c r="X404" s="1"/>
      <c r="Y404" s="1"/>
    </row>
    <row r="405" spans="1:25" s="61" customFormat="1" ht="20.100000000000001" customHeight="1" x14ac:dyDescent="0.25">
      <c r="A405" s="25" t="s">
        <v>49</v>
      </c>
      <c r="B405" s="26"/>
      <c r="C405" s="26"/>
      <c r="D405" s="26"/>
      <c r="E405" s="24"/>
      <c r="F405" s="136"/>
      <c r="G405" s="24"/>
      <c r="H405" s="31"/>
      <c r="I405" s="32"/>
      <c r="J405" s="14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38"/>
      <c r="W405" s="1"/>
      <c r="X405" s="1"/>
      <c r="Y405" s="1"/>
    </row>
    <row r="406" spans="1:25" s="61" customFormat="1" ht="20.100000000000001" customHeight="1" x14ac:dyDescent="0.25">
      <c r="A406" s="139" t="s">
        <v>50</v>
      </c>
      <c r="B406" s="140"/>
      <c r="C406" s="140"/>
      <c r="D406" s="140"/>
      <c r="E406" s="140"/>
      <c r="F406" s="136"/>
      <c r="G406" s="24"/>
      <c r="H406" s="31"/>
      <c r="I406" s="32"/>
      <c r="J406" s="8"/>
      <c r="K406" s="60"/>
      <c r="L406" s="137"/>
      <c r="M406" s="137"/>
      <c r="N406" s="137"/>
      <c r="O406" s="137"/>
      <c r="P406" s="137"/>
      <c r="Q406" s="137"/>
      <c r="R406" s="137"/>
      <c r="S406" s="42"/>
      <c r="T406" s="42"/>
      <c r="U406" s="42"/>
      <c r="V406" s="138"/>
      <c r="W406" s="1"/>
      <c r="X406" s="1"/>
      <c r="Y406" s="1"/>
    </row>
    <row r="407" spans="1:25" s="61" customFormat="1" ht="20.100000000000001" customHeight="1" x14ac:dyDescent="0.25">
      <c r="A407" s="139"/>
      <c r="B407" s="141" t="s">
        <v>51</v>
      </c>
      <c r="C407" s="140"/>
      <c r="D407" s="140"/>
      <c r="E407" s="142"/>
      <c r="F407" s="136"/>
      <c r="G407" s="24"/>
      <c r="H407" s="31"/>
      <c r="I407" s="32"/>
      <c r="J407" s="14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38"/>
      <c r="W407" s="1"/>
      <c r="X407" s="1"/>
      <c r="Y407" s="1"/>
    </row>
    <row r="408" spans="1:25" s="148" customFormat="1" ht="15.95" customHeight="1" x14ac:dyDescent="0.25">
      <c r="A408" s="177"/>
      <c r="B408" s="176"/>
      <c r="C408" s="176"/>
      <c r="D408" s="176"/>
      <c r="E408" s="177"/>
      <c r="F408" s="176"/>
      <c r="G408" s="177"/>
      <c r="H408" s="178"/>
      <c r="I408" s="179"/>
      <c r="J408" s="168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47"/>
      <c r="W408" s="1"/>
      <c r="X408" s="1"/>
      <c r="Y408" s="1"/>
    </row>
    <row r="409" spans="1:25" s="148" customFormat="1" ht="24.95" customHeight="1" x14ac:dyDescent="0.25">
      <c r="A409" s="143" t="s">
        <v>52</v>
      </c>
      <c r="B409" s="143"/>
      <c r="C409" s="143"/>
      <c r="D409" s="143"/>
      <c r="E409" s="143"/>
      <c r="F409" s="143"/>
      <c r="G409" s="143"/>
      <c r="H409" s="143"/>
      <c r="I409" s="143"/>
      <c r="J409" s="168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47"/>
      <c r="W409" s="1"/>
      <c r="X409" s="1"/>
      <c r="Y409" s="1"/>
    </row>
    <row r="410" spans="1:25" s="148" customFormat="1" ht="24.95" customHeight="1" x14ac:dyDescent="0.25">
      <c r="A410" s="177"/>
      <c r="B410" s="176"/>
      <c r="C410" s="176"/>
      <c r="D410" s="176"/>
      <c r="E410" s="177"/>
      <c r="F410" s="176"/>
      <c r="G410" s="177"/>
      <c r="H410" s="178"/>
      <c r="I410" s="179"/>
      <c r="J410" s="168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47"/>
      <c r="W410" s="1"/>
      <c r="X410" s="1"/>
      <c r="Y410" s="1"/>
    </row>
    <row r="411" spans="1:25" s="8" customFormat="1" ht="15.9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3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34"/>
      <c r="W411" s="1"/>
      <c r="X411" s="1"/>
      <c r="Y411" s="1"/>
    </row>
    <row r="412" spans="1:25" s="8" customFormat="1" ht="15.95" customHeight="1" x14ac:dyDescent="0.25">
      <c r="A412" s="1"/>
      <c r="B412" s="9"/>
      <c r="E412" s="10" t="s">
        <v>1</v>
      </c>
      <c r="F412" s="10"/>
      <c r="G412" s="10"/>
      <c r="H412" s="10"/>
      <c r="I412" s="10"/>
      <c r="J412" s="14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34"/>
      <c r="W412" s="1"/>
      <c r="X412" s="1"/>
      <c r="Y412" s="1"/>
    </row>
    <row r="413" spans="1:25" s="8" customFormat="1" ht="15.95" customHeight="1" x14ac:dyDescent="0.25">
      <c r="A413" s="1"/>
      <c r="B413" s="9"/>
      <c r="E413" s="10" t="s">
        <v>2</v>
      </c>
      <c r="F413" s="10"/>
      <c r="G413" s="10"/>
      <c r="H413" s="10"/>
      <c r="I413" s="10"/>
      <c r="J413" s="14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34"/>
      <c r="W413" s="1"/>
      <c r="X413" s="1"/>
      <c r="Y413" s="1"/>
    </row>
    <row r="414" spans="1:25" s="8" customFormat="1" ht="15.95" customHeight="1" x14ac:dyDescent="0.25">
      <c r="A414" s="1"/>
      <c r="B414" s="16" t="s">
        <v>4</v>
      </c>
      <c r="C414" s="16"/>
      <c r="D414" s="16"/>
      <c r="E414" s="1"/>
      <c r="F414" s="17"/>
      <c r="G414" s="1"/>
      <c r="H414" s="18"/>
      <c r="I414" s="19"/>
      <c r="J414" s="14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34"/>
      <c r="W414" s="1"/>
      <c r="X414" s="1"/>
      <c r="Y414" s="1"/>
    </row>
    <row r="415" spans="1:25" s="8" customFormat="1" ht="24.95" customHeight="1" x14ac:dyDescent="0.25">
      <c r="A415" s="1"/>
      <c r="B415" s="22" t="s">
        <v>53</v>
      </c>
      <c r="C415" s="22"/>
      <c r="D415" s="22"/>
      <c r="E415" s="22"/>
      <c r="F415" s="22"/>
      <c r="G415" s="22"/>
      <c r="H415" s="22"/>
      <c r="I415" s="22"/>
      <c r="J415" s="14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34"/>
      <c r="W415" s="1"/>
      <c r="X415" s="1"/>
      <c r="Y415" s="1"/>
    </row>
    <row r="416" spans="1:25" s="8" customFormat="1" ht="15.95" customHeight="1" x14ac:dyDescent="0.25">
      <c r="A416" s="1"/>
      <c r="B416" s="11" t="str">
        <f>B6</f>
        <v>Phí dịch vụ nhà chung cư CT1 - A10 Nam Trung Yên</v>
      </c>
      <c r="C416" s="11"/>
      <c r="D416" s="11"/>
      <c r="E416" s="11"/>
      <c r="F416" s="11"/>
      <c r="G416" s="11"/>
      <c r="H416" s="11"/>
      <c r="I416" s="11"/>
      <c r="J416" s="14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34"/>
      <c r="W416" s="1"/>
      <c r="X416" s="1"/>
      <c r="Y416" s="1"/>
    </row>
    <row r="417" spans="1:25" s="8" customFormat="1" ht="15.95" customHeight="1" x14ac:dyDescent="0.25">
      <c r="A417" s="25" t="s">
        <v>9</v>
      </c>
      <c r="B417" s="26"/>
      <c r="C417" s="26"/>
      <c r="D417" s="14" t="e">
        <f>VLOOKUP(D418,TONG_DICHVU,4,0)</f>
        <v>#N/A</v>
      </c>
      <c r="E417" s="14"/>
      <c r="F417" s="14"/>
      <c r="G417" s="27" t="s">
        <v>10</v>
      </c>
      <c r="H417" s="12" t="e">
        <f>VLOOKUP(D418,TONG_DICHVU,2,0)</f>
        <v>#N/A</v>
      </c>
      <c r="I417" s="12"/>
      <c r="J417" s="14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34"/>
      <c r="W417" s="1"/>
      <c r="X417" s="1"/>
      <c r="Y417" s="1"/>
    </row>
    <row r="418" spans="1:25" s="8" customFormat="1" ht="15.95" customHeight="1" x14ac:dyDescent="0.25">
      <c r="A418" s="25" t="s">
        <v>12</v>
      </c>
      <c r="B418" s="26"/>
      <c r="C418" s="26"/>
      <c r="D418" s="156">
        <f>MAX(D377)+1</f>
        <v>520</v>
      </c>
      <c r="E418" s="30" t="s">
        <v>13</v>
      </c>
      <c r="F418" s="25"/>
      <c r="G418" s="25"/>
      <c r="H418" s="31"/>
      <c r="I418" s="32"/>
      <c r="J418" s="14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34"/>
      <c r="W418" s="1"/>
      <c r="X418" s="1"/>
      <c r="Y418" s="1"/>
    </row>
    <row r="419" spans="1:25" s="8" customFormat="1" ht="8.1" customHeight="1" x14ac:dyDescent="0.25">
      <c r="A419" s="25"/>
      <c r="B419" s="26"/>
      <c r="C419" s="26"/>
      <c r="D419" s="26"/>
      <c r="E419" s="26"/>
      <c r="F419" s="25"/>
      <c r="G419" s="25"/>
      <c r="H419" s="31"/>
      <c r="I419" s="32"/>
      <c r="J419" s="14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34"/>
      <c r="W419" s="1"/>
      <c r="X419" s="1"/>
      <c r="Y419" s="1"/>
    </row>
    <row r="420" spans="1:25" s="36" customFormat="1" ht="15.95" customHeight="1" x14ac:dyDescent="0.25">
      <c r="A420" s="33" t="str">
        <f>A379</f>
        <v>Ban quản lý xin thông báo tới quý Cư dân kỳ tính phí dịch vụ, phí gửi xe, phí nước sinh hoạt của Căn hộ:</v>
      </c>
      <c r="B420" s="33"/>
      <c r="C420" s="33"/>
      <c r="D420" s="33"/>
      <c r="E420" s="33"/>
      <c r="F420" s="33"/>
      <c r="G420" s="33"/>
      <c r="H420" s="33"/>
      <c r="I420" s="33"/>
      <c r="J420" s="14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34"/>
      <c r="W420" s="35"/>
      <c r="X420" s="35"/>
      <c r="Y420" s="35"/>
    </row>
    <row r="421" spans="1:25" s="8" customFormat="1" ht="20.100000000000001" customHeight="1" x14ac:dyDescent="0.25">
      <c r="A421" s="37" t="s">
        <v>15</v>
      </c>
      <c r="B421" s="38" t="str">
        <f>O1</f>
        <v>Dịch vụ Tháng 09/2023</v>
      </c>
      <c r="C421" s="39"/>
      <c r="D421" s="40" t="s">
        <v>16</v>
      </c>
      <c r="E421" s="40"/>
      <c r="F421" s="40" t="s">
        <v>17</v>
      </c>
      <c r="G421" s="40"/>
      <c r="H421" s="41" t="s">
        <v>18</v>
      </c>
      <c r="I421" s="41"/>
      <c r="J421" s="14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34"/>
      <c r="W421" s="35"/>
      <c r="X421" s="35"/>
      <c r="Y421" s="35"/>
    </row>
    <row r="422" spans="1:25" s="36" customFormat="1" ht="15.95" customHeight="1" x14ac:dyDescent="0.25">
      <c r="A422" s="43">
        <v>1</v>
      </c>
      <c r="B422" s="44" t="s">
        <v>19</v>
      </c>
      <c r="C422" s="44"/>
      <c r="D422" s="45" t="e">
        <f>VLOOKUP($D418,'[1]BẢNG TỔNG HỢP'!B12:I374,6,0)</f>
        <v>#N/A</v>
      </c>
      <c r="E422" s="46"/>
      <c r="F422" s="47" t="e">
        <f>VLOOKUP($D418,'[1]BẢNG TỔNG HỢP'!B12:I374,7,0)</f>
        <v>#N/A</v>
      </c>
      <c r="G422" s="46"/>
      <c r="H422" s="47" t="e">
        <f>D422*F422</f>
        <v>#N/A</v>
      </c>
      <c r="I422" s="48"/>
      <c r="J422" s="14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34"/>
      <c r="W422" s="35"/>
      <c r="X422" s="35"/>
      <c r="Y422" s="35"/>
    </row>
    <row r="423" spans="1:25" s="36" customFormat="1" ht="15.95" customHeight="1" x14ac:dyDescent="0.25">
      <c r="A423" s="43">
        <v>2</v>
      </c>
      <c r="B423" s="49" t="s">
        <v>20</v>
      </c>
      <c r="C423" s="50"/>
      <c r="D423" s="51"/>
      <c r="E423" s="174"/>
      <c r="F423" s="175"/>
      <c r="G423" s="174"/>
      <c r="H423" s="53" t="e">
        <f>VLOOKUP($D418,'[1]BẢNG TỔNG HỢP'!B12:I374,8,0)</f>
        <v>#N/A</v>
      </c>
      <c r="I423" s="48"/>
      <c r="J423" s="14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34"/>
      <c r="W423" s="35"/>
      <c r="X423" s="35"/>
      <c r="Y423" s="35"/>
    </row>
    <row r="424" spans="1:25" s="8" customFormat="1" ht="20.100000000000001" customHeight="1" x14ac:dyDescent="0.25">
      <c r="A424" s="37" t="s">
        <v>21</v>
      </c>
      <c r="B424" s="56" t="str">
        <f>O3</f>
        <v>Nước Tháng 08/2023</v>
      </c>
      <c r="C424" s="57"/>
      <c r="D424" s="37" t="s">
        <v>22</v>
      </c>
      <c r="E424" s="58" t="e">
        <f>VLOOKUP($D418,PHI_NUOC,4,0)</f>
        <v>#N/A</v>
      </c>
      <c r="F424" s="59" t="s">
        <v>23</v>
      </c>
      <c r="G424" s="58" t="e">
        <f>VLOOKUP($D418,PHI_NUOC,5,0)</f>
        <v>#N/A</v>
      </c>
      <c r="H424" s="58" t="s">
        <v>24</v>
      </c>
      <c r="I424" s="58" t="e">
        <f>VLOOKUP($D418,PHI_NUOC,6,0)</f>
        <v>#N/A</v>
      </c>
      <c r="J424" s="14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34"/>
      <c r="W424" s="35"/>
      <c r="X424" s="35"/>
      <c r="Y424" s="35"/>
    </row>
    <row r="425" spans="1:25" s="36" customFormat="1" ht="15.95" customHeight="1" x14ac:dyDescent="0.25">
      <c r="A425" s="43">
        <v>1</v>
      </c>
      <c r="B425" s="66" t="s">
        <v>25</v>
      </c>
      <c r="C425" s="74"/>
      <c r="D425" s="47" t="e">
        <f>VLOOKUP($D418,'[1]CHỐT TIỀN NƯỚC '!B6:AC367,7,0)</f>
        <v>#N/A</v>
      </c>
      <c r="E425" s="46"/>
      <c r="F425" s="47" t="e">
        <f>VLOOKUP($D418,'[1]CHỐT TIỀN NƯỚC '!B6:AC367,8,0)</f>
        <v>#N/A</v>
      </c>
      <c r="G425" s="46"/>
      <c r="H425" s="47" t="e">
        <f>VLOOKUP($D418,'[1]CHỐT TIỀN NƯỚC '!B6:AC367,9,0)</f>
        <v>#N/A</v>
      </c>
      <c r="I425" s="48"/>
      <c r="J425" s="14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34"/>
      <c r="W425" s="35"/>
      <c r="X425" s="35"/>
      <c r="Y425" s="35"/>
    </row>
    <row r="426" spans="1:25" s="36" customFormat="1" ht="15.95" customHeight="1" x14ac:dyDescent="0.25">
      <c r="A426" s="43">
        <v>2</v>
      </c>
      <c r="B426" s="66" t="s">
        <v>26</v>
      </c>
      <c r="C426" s="74"/>
      <c r="D426" s="47" t="e">
        <f>VLOOKUP($D418,'[1]CHỐT TIỀN NƯỚC '!B6:AC367,10,0)</f>
        <v>#N/A</v>
      </c>
      <c r="E426" s="46"/>
      <c r="F426" s="47" t="e">
        <f>VLOOKUP($D418,'[1]CHỐT TIỀN NƯỚC '!B6:AC367,11,0)</f>
        <v>#N/A</v>
      </c>
      <c r="G426" s="46"/>
      <c r="H426" s="47" t="e">
        <f>VLOOKUP($D418,'[1]CHỐT TIỀN NƯỚC '!B6:AC367,12,0)</f>
        <v>#N/A</v>
      </c>
      <c r="I426" s="48"/>
      <c r="J426" s="14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34"/>
      <c r="W426" s="35"/>
      <c r="X426" s="35"/>
      <c r="Y426" s="35"/>
    </row>
    <row r="427" spans="1:25" s="36" customFormat="1" ht="15.95" customHeight="1" x14ac:dyDescent="0.25">
      <c r="A427" s="43">
        <v>3</v>
      </c>
      <c r="B427" s="66" t="s">
        <v>27</v>
      </c>
      <c r="C427" s="74"/>
      <c r="D427" s="47" t="e">
        <f>VLOOKUP($D418,'[1]CHỐT TIỀN NƯỚC '!B6:AC367,13,0)</f>
        <v>#N/A</v>
      </c>
      <c r="E427" s="46"/>
      <c r="F427" s="47" t="e">
        <f>VLOOKUP($D418,'[1]CHỐT TIỀN NƯỚC '!B6:AC367,14,0)</f>
        <v>#N/A</v>
      </c>
      <c r="G427" s="46"/>
      <c r="H427" s="47" t="e">
        <f>VLOOKUP($D418,'[1]CHỐT TIỀN NƯỚC '!B6:AC367,15,0)</f>
        <v>#N/A</v>
      </c>
      <c r="I427" s="48"/>
      <c r="J427" s="14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34"/>
      <c r="W427" s="35"/>
      <c r="X427" s="35"/>
      <c r="Y427" s="35"/>
    </row>
    <row r="428" spans="1:25" s="36" customFormat="1" ht="15.95" customHeight="1" x14ac:dyDescent="0.25">
      <c r="A428" s="43">
        <v>4</v>
      </c>
      <c r="B428" s="66" t="s">
        <v>28</v>
      </c>
      <c r="C428" s="74"/>
      <c r="D428" s="47" t="e">
        <f>VLOOKUP($D418,'[1]CHỐT TIỀN NƯỚC '!B6:AC367,16,0)</f>
        <v>#N/A</v>
      </c>
      <c r="E428" s="46"/>
      <c r="F428" s="47" t="e">
        <f>VLOOKUP($D418,'[1]CHỐT TIỀN NƯỚC '!B6:AC367,17,0)</f>
        <v>#N/A</v>
      </c>
      <c r="G428" s="46"/>
      <c r="H428" s="47" t="e">
        <f>VLOOKUP($D418,'[1]CHỐT TIỀN NƯỚC '!B6:AC367,18,0)</f>
        <v>#N/A</v>
      </c>
      <c r="I428" s="48"/>
      <c r="J428" s="14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34"/>
      <c r="W428" s="35"/>
      <c r="X428" s="35"/>
      <c r="Y428" s="35"/>
    </row>
    <row r="429" spans="1:25" s="36" customFormat="1" ht="15.95" customHeight="1" x14ac:dyDescent="0.25">
      <c r="A429" s="43">
        <v>5</v>
      </c>
      <c r="B429" s="85" t="s">
        <v>29</v>
      </c>
      <c r="C429" s="86"/>
      <c r="D429" s="87"/>
      <c r="E429" s="182"/>
      <c r="F429" s="88"/>
      <c r="G429" s="88"/>
      <c r="H429" s="89" t="e">
        <f>VLOOKUP($D418,'[1]CHỐT TIỀN NƯỚC '!B6:AC367,25,0)</f>
        <v>#N/A</v>
      </c>
      <c r="I429" s="48"/>
      <c r="J429" s="14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34"/>
      <c r="W429" s="35"/>
      <c r="X429" s="35"/>
      <c r="Y429" s="35"/>
    </row>
    <row r="430" spans="1:25" s="36" customFormat="1" ht="15.95" customHeight="1" x14ac:dyDescent="0.25">
      <c r="A430" s="43">
        <v>6</v>
      </c>
      <c r="B430" s="91" t="s">
        <v>30</v>
      </c>
      <c r="C430" s="92"/>
      <c r="D430" s="93"/>
      <c r="E430" s="183"/>
      <c r="F430" s="46"/>
      <c r="G430" s="46"/>
      <c r="H430" s="47" t="e">
        <f>VLOOKUP($D418,'[1]CHỐT TIỀN NƯỚC '!B6:AC367,26,0)</f>
        <v>#N/A</v>
      </c>
      <c r="I430" s="48"/>
      <c r="J430" s="14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34"/>
      <c r="W430" s="35"/>
      <c r="X430" s="35"/>
      <c r="Y430" s="35"/>
    </row>
    <row r="431" spans="1:25" s="36" customFormat="1" ht="15.95" customHeight="1" x14ac:dyDescent="0.25">
      <c r="A431" s="43">
        <v>7</v>
      </c>
      <c r="B431" s="91" t="s">
        <v>31</v>
      </c>
      <c r="C431" s="92"/>
      <c r="D431" s="93"/>
      <c r="E431" s="183"/>
      <c r="F431" s="46"/>
      <c r="G431" s="46"/>
      <c r="H431" s="47" t="e">
        <f>VLOOKUP($D418,'[1]CHỐT TIỀN NƯỚC '!B6:AC367,27,0)</f>
        <v>#N/A</v>
      </c>
      <c r="I431" s="48"/>
      <c r="J431" s="14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34"/>
      <c r="W431" s="35"/>
      <c r="X431" s="35"/>
      <c r="Y431" s="35"/>
    </row>
    <row r="432" spans="1:25" s="36" customFormat="1" ht="15.95" customHeight="1" x14ac:dyDescent="0.25">
      <c r="A432" s="43">
        <v>8</v>
      </c>
      <c r="B432" s="49" t="s">
        <v>20</v>
      </c>
      <c r="C432" s="50"/>
      <c r="D432" s="51"/>
      <c r="E432" s="184"/>
      <c r="F432" s="94"/>
      <c r="G432" s="94"/>
      <c r="H432" s="53" t="e">
        <f>VLOOKUP($D418,'[1]CHỐT TIỀN NƯỚC '!B6:AC367,28,0)</f>
        <v>#N/A</v>
      </c>
      <c r="I432" s="54"/>
      <c r="J432" s="14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34"/>
      <c r="W432" s="35"/>
      <c r="X432" s="35"/>
      <c r="Y432" s="35"/>
    </row>
    <row r="433" spans="1:25" s="36" customFormat="1" ht="20.100000000000001" customHeight="1" x14ac:dyDescent="0.25">
      <c r="A433" s="37" t="s">
        <v>32</v>
      </c>
      <c r="B433" s="56" t="str">
        <f>O6</f>
        <v>Gửi xe Tháng 09/2023</v>
      </c>
      <c r="C433" s="57"/>
      <c r="D433" s="185" t="s">
        <v>33</v>
      </c>
      <c r="E433" s="59"/>
      <c r="F433" s="59" t="s">
        <v>17</v>
      </c>
      <c r="G433" s="59"/>
      <c r="H433" s="41" t="s">
        <v>18</v>
      </c>
      <c r="I433" s="58"/>
      <c r="J433" s="14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34"/>
      <c r="W433" s="35"/>
      <c r="X433" s="35"/>
      <c r="Y433" s="35"/>
    </row>
    <row r="434" spans="1:25" s="36" customFormat="1" ht="15.95" customHeight="1" x14ac:dyDescent="0.25">
      <c r="A434" s="43">
        <v>1</v>
      </c>
      <c r="B434" s="91" t="s">
        <v>35</v>
      </c>
      <c r="C434" s="93"/>
      <c r="D434" s="47" t="e">
        <f>VLOOKUP($D418,'[1]BẢNG TỔNG HỢP'!B12:R373,9,0)</f>
        <v>#N/A</v>
      </c>
      <c r="E434" s="46"/>
      <c r="F434" s="47" t="e">
        <f>VLOOKUP($D418,'[1]BẢNG TỔNG HỢP'!B12:R373,10,0)</f>
        <v>#N/A</v>
      </c>
      <c r="G434" s="46"/>
      <c r="H434" s="47" t="e">
        <f>VLOOKUP($D418,'[1]BẢNG TỔNG HỢP'!B12:R373,11,0)</f>
        <v>#N/A</v>
      </c>
      <c r="I434" s="48"/>
      <c r="J434" s="14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34"/>
      <c r="W434" s="35"/>
      <c r="X434" s="35"/>
      <c r="Y434" s="35"/>
    </row>
    <row r="435" spans="1:25" s="36" customFormat="1" ht="15.95" customHeight="1" x14ac:dyDescent="0.25">
      <c r="A435" s="43">
        <v>2</v>
      </c>
      <c r="B435" s="91" t="s">
        <v>36</v>
      </c>
      <c r="C435" s="93"/>
      <c r="D435" s="47" t="e">
        <f>VLOOKUP($D418,'[1]BẢNG TỔNG HỢP'!B12:R373,12,0)</f>
        <v>#N/A</v>
      </c>
      <c r="E435" s="46"/>
      <c r="F435" s="47" t="e">
        <f>VLOOKUP($D418,'[1]BẢNG TỔNG HỢP'!B12:R373,13,0)</f>
        <v>#N/A</v>
      </c>
      <c r="G435" s="46"/>
      <c r="H435" s="47" t="e">
        <f>VLOOKUP($D418,'[1]BẢNG TỔNG HỢP'!B12:R373,14,0)</f>
        <v>#N/A</v>
      </c>
      <c r="I435" s="48"/>
      <c r="J435" s="14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34"/>
      <c r="W435" s="35"/>
      <c r="X435" s="35"/>
      <c r="Y435" s="35"/>
    </row>
    <row r="436" spans="1:25" s="36" customFormat="1" ht="15.95" customHeight="1" x14ac:dyDescent="0.25">
      <c r="A436" s="43">
        <v>3</v>
      </c>
      <c r="B436" s="91" t="s">
        <v>37</v>
      </c>
      <c r="C436" s="93"/>
      <c r="D436" s="47" t="e">
        <f>VLOOKUP($D418,'[1]BẢNG TỔNG HỢP'!B12:R373,15,0)</f>
        <v>#N/A</v>
      </c>
      <c r="E436" s="46"/>
      <c r="F436" s="47" t="e">
        <f>VLOOKUP($D418,'[1]BẢNG TỔNG HỢP'!B12:R373,16,0)</f>
        <v>#N/A</v>
      </c>
      <c r="G436" s="46"/>
      <c r="H436" s="47" t="e">
        <f>VLOOKUP($D418,'[1]BẢNG TỔNG HỢP'!B12:R373,17,0)</f>
        <v>#N/A</v>
      </c>
      <c r="I436" s="48"/>
      <c r="J436" s="14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34"/>
      <c r="W436" s="35"/>
      <c r="X436" s="35"/>
      <c r="Y436" s="35"/>
    </row>
    <row r="437" spans="1:25" s="36" customFormat="1" ht="15.95" customHeight="1" x14ac:dyDescent="0.25">
      <c r="A437" s="43">
        <v>4</v>
      </c>
      <c r="B437" s="49" t="s">
        <v>20</v>
      </c>
      <c r="C437" s="50"/>
      <c r="D437" s="51"/>
      <c r="E437" s="88"/>
      <c r="F437" s="88"/>
      <c r="G437" s="88" t="str">
        <f>IF(F437&lt;&gt;"","=","")</f>
        <v/>
      </c>
      <c r="H437" s="53" t="e">
        <f>SUM(H434:H436)</f>
        <v>#N/A</v>
      </c>
      <c r="I437" s="48"/>
      <c r="J437" s="14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34"/>
      <c r="W437" s="35"/>
      <c r="X437" s="35"/>
      <c r="Y437" s="35"/>
    </row>
    <row r="438" spans="1:25" s="36" customFormat="1" ht="20.100000000000001" customHeight="1" x14ac:dyDescent="0.25">
      <c r="A438" s="37" t="s">
        <v>38</v>
      </c>
      <c r="B438" s="106" t="s">
        <v>39</v>
      </c>
      <c r="C438" s="107"/>
      <c r="D438" s="107"/>
      <c r="E438" s="57"/>
      <c r="F438" s="108"/>
      <c r="G438" s="109"/>
      <c r="H438" s="58" t="e">
        <f>VLOOKUP($D418,'[1]BẢNG TỔNG HỢP'!B12:AB373,26,0)</f>
        <v>#N/A</v>
      </c>
      <c r="I438" s="110"/>
      <c r="J438" s="14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34"/>
      <c r="W438" s="35"/>
      <c r="X438" s="35"/>
      <c r="Y438" s="35"/>
    </row>
    <row r="439" spans="1:25" s="36" customFormat="1" ht="20.100000000000001" customHeight="1" x14ac:dyDescent="0.25">
      <c r="A439" s="111" t="s">
        <v>40</v>
      </c>
      <c r="B439" s="112" t="s">
        <v>41</v>
      </c>
      <c r="C439" s="113"/>
      <c r="D439" s="114"/>
      <c r="E439" s="115"/>
      <c r="F439" s="116"/>
      <c r="G439" s="115"/>
      <c r="H439" s="117" t="e">
        <f>VLOOKUP($D418,'[1]BẢNG TỔNG HỢP'!B12:AB373,5,0)</f>
        <v>#N/A</v>
      </c>
      <c r="I439" s="165"/>
      <c r="J439" s="14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34"/>
      <c r="W439" s="35"/>
      <c r="X439" s="35"/>
      <c r="Y439" s="35"/>
    </row>
    <row r="440" spans="1:25" s="36" customFormat="1" ht="24.95" customHeight="1" x14ac:dyDescent="0.25">
      <c r="A440" s="37" t="s">
        <v>42</v>
      </c>
      <c r="B440" s="120" t="s">
        <v>43</v>
      </c>
      <c r="C440" s="120"/>
      <c r="D440" s="120"/>
      <c r="E440" s="37"/>
      <c r="F440" s="59"/>
      <c r="G440" s="59"/>
      <c r="H440" s="58" t="e">
        <f>SUM(H438:H439)</f>
        <v>#N/A</v>
      </c>
      <c r="I440" s="121"/>
      <c r="J440" s="14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34"/>
      <c r="W440" s="35"/>
      <c r="X440" s="35"/>
      <c r="Y440" s="35"/>
    </row>
    <row r="441" spans="1:25" s="36" customFormat="1" ht="15.95" customHeight="1" x14ac:dyDescent="0.25">
      <c r="A441" s="125"/>
      <c r="B441" s="126" t="s">
        <v>44</v>
      </c>
      <c r="C441" s="86" t="e">
        <f ca="1">[2]!uni(H440)</f>
        <v>#NAME?</v>
      </c>
      <c r="D441" s="86"/>
      <c r="E441" s="86"/>
      <c r="F441" s="86"/>
      <c r="G441" s="86"/>
      <c r="H441" s="86"/>
      <c r="I441" s="87"/>
      <c r="J441" s="5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34"/>
      <c r="W441" s="35"/>
      <c r="X441" s="35"/>
      <c r="Y441" s="35"/>
    </row>
    <row r="442" spans="1:25" s="36" customFormat="1" ht="75" customHeight="1" x14ac:dyDescent="0.25">
      <c r="A442" s="127" t="str">
        <f>A401</f>
        <v xml:space="preserve">  Đề nghị quý Cư dân thanh toán số tiền trên từ ngày 01/09/2023 đến ngày 14/09/2023
•Thanh toán trực tiếp tại:  VP Ban quản lý tòa nhà - Tầng 3
•Hoặc chuyển khoản đến: STK:  0300.1017.282.606 - Ngân hàng MSB  
                                        (CTK: Công ty CP vận hành QLTN Tân Phong)</v>
      </c>
      <c r="B442" s="127"/>
      <c r="C442" s="127"/>
      <c r="D442" s="127"/>
      <c r="E442" s="127"/>
      <c r="F442" s="127"/>
      <c r="G442" s="127"/>
      <c r="H442" s="166"/>
      <c r="I442" s="167" t="str">
        <f>I32</f>
        <v>Mã QR
Thanh toán</v>
      </c>
      <c r="J442" s="14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34"/>
      <c r="W442" s="35"/>
      <c r="X442" s="35"/>
      <c r="Y442" s="35"/>
    </row>
    <row r="443" spans="1:25" s="36" customFormat="1" ht="8.1" customHeight="1" x14ac:dyDescent="0.25">
      <c r="A443" s="130"/>
      <c r="B443" s="130"/>
      <c r="C443" s="130"/>
      <c r="D443" s="130"/>
      <c r="E443" s="130"/>
      <c r="F443" s="130"/>
      <c r="G443" s="130"/>
      <c r="H443" s="131"/>
      <c r="I443" s="131"/>
      <c r="J443" s="14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34"/>
      <c r="W443" s="35"/>
      <c r="X443" s="35"/>
      <c r="Y443" s="35"/>
    </row>
    <row r="444" spans="1:25" s="173" customFormat="1" ht="20.100000000000001" customHeight="1" x14ac:dyDescent="0.25">
      <c r="A444" s="133" t="s">
        <v>47</v>
      </c>
      <c r="B444" s="133"/>
      <c r="C444" s="133"/>
      <c r="D444" s="12" t="s">
        <v>48</v>
      </c>
      <c r="E444" s="12">
        <f>D418</f>
        <v>520</v>
      </c>
      <c r="F444" s="134" t="str">
        <f>O7</f>
        <v>CT1-A10 Thanh toán kỳ thu phí tháng 09/2023</v>
      </c>
      <c r="G444" s="133"/>
      <c r="H444" s="133"/>
      <c r="I444" s="133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35"/>
      <c r="W444" s="35"/>
      <c r="X444" s="35"/>
      <c r="Y444" s="35"/>
    </row>
    <row r="445" spans="1:25" s="61" customFormat="1" ht="8.1" customHeight="1" x14ac:dyDescent="0.25">
      <c r="A445" s="26"/>
      <c r="B445" s="26"/>
      <c r="C445" s="26"/>
      <c r="D445" s="26"/>
      <c r="E445" s="24"/>
      <c r="F445" s="136"/>
      <c r="G445" s="24"/>
      <c r="H445" s="31"/>
      <c r="I445" s="32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38"/>
      <c r="W445" s="1"/>
      <c r="X445" s="1"/>
      <c r="Y445" s="1"/>
    </row>
    <row r="446" spans="1:25" s="61" customFormat="1" ht="20.100000000000001" customHeight="1" x14ac:dyDescent="0.25">
      <c r="A446" s="25" t="s">
        <v>49</v>
      </c>
      <c r="B446" s="26"/>
      <c r="C446" s="26"/>
      <c r="D446" s="26"/>
      <c r="E446" s="24"/>
      <c r="F446" s="136"/>
      <c r="G446" s="24"/>
      <c r="H446" s="31"/>
      <c r="I446" s="32"/>
      <c r="J446" s="14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38"/>
      <c r="W446" s="1"/>
      <c r="X446" s="1"/>
      <c r="Y446" s="1"/>
    </row>
    <row r="447" spans="1:25" s="61" customFormat="1" ht="20.100000000000001" customHeight="1" x14ac:dyDescent="0.25">
      <c r="A447" s="139" t="s">
        <v>50</v>
      </c>
      <c r="B447" s="140"/>
      <c r="C447" s="140"/>
      <c r="D447" s="140"/>
      <c r="E447" s="140"/>
      <c r="F447" s="136"/>
      <c r="G447" s="24"/>
      <c r="H447" s="31"/>
      <c r="I447" s="32"/>
      <c r="J447" s="8"/>
      <c r="K447" s="60"/>
      <c r="L447" s="137"/>
      <c r="M447" s="137"/>
      <c r="N447" s="137"/>
      <c r="O447" s="137"/>
      <c r="P447" s="137"/>
      <c r="Q447" s="137"/>
      <c r="R447" s="137"/>
      <c r="S447" s="42"/>
      <c r="T447" s="42"/>
      <c r="U447" s="42"/>
      <c r="V447" s="138"/>
      <c r="W447" s="1"/>
      <c r="X447" s="1"/>
      <c r="Y447" s="1"/>
    </row>
    <row r="448" spans="1:25" s="61" customFormat="1" ht="20.100000000000001" customHeight="1" x14ac:dyDescent="0.25">
      <c r="A448" s="139"/>
      <c r="B448" s="141" t="s">
        <v>51</v>
      </c>
      <c r="C448" s="140"/>
      <c r="D448" s="140"/>
      <c r="E448" s="142"/>
      <c r="F448" s="136"/>
      <c r="G448" s="24"/>
      <c r="H448" s="31"/>
      <c r="I448" s="32"/>
      <c r="J448" s="14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38"/>
      <c r="W448" s="1"/>
      <c r="X448" s="1"/>
      <c r="Y448" s="1"/>
    </row>
    <row r="449" spans="1:25" s="148" customFormat="1" ht="15.95" customHeight="1" x14ac:dyDescent="0.25">
      <c r="A449" s="177"/>
      <c r="B449" s="176"/>
      <c r="C449" s="176"/>
      <c r="D449" s="176"/>
      <c r="E449" s="177"/>
      <c r="F449" s="176"/>
      <c r="G449" s="177"/>
      <c r="H449" s="178"/>
      <c r="I449" s="179"/>
      <c r="J449" s="168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47"/>
      <c r="W449" s="1"/>
      <c r="X449" s="1"/>
      <c r="Y449" s="1"/>
    </row>
    <row r="450" spans="1:25" s="148" customFormat="1" ht="24.95" customHeight="1" x14ac:dyDescent="0.25">
      <c r="A450" s="143" t="s">
        <v>52</v>
      </c>
      <c r="B450" s="143"/>
      <c r="C450" s="143"/>
      <c r="D450" s="143"/>
      <c r="E450" s="143"/>
      <c r="F450" s="143"/>
      <c r="G450" s="143"/>
      <c r="H450" s="143"/>
      <c r="I450" s="143"/>
      <c r="J450" s="168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47"/>
      <c r="W450" s="1"/>
      <c r="X450" s="1"/>
      <c r="Y450" s="1"/>
    </row>
    <row r="451" spans="1:25" s="148" customFormat="1" ht="24.95" customHeight="1" x14ac:dyDescent="0.25">
      <c r="A451" s="177"/>
      <c r="B451" s="176"/>
      <c r="C451" s="176"/>
      <c r="D451" s="176"/>
      <c r="E451" s="177"/>
      <c r="F451" s="176"/>
      <c r="G451" s="177"/>
      <c r="H451" s="178"/>
      <c r="I451" s="179"/>
      <c r="J451" s="168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47"/>
      <c r="W451" s="1"/>
      <c r="X451" s="1"/>
      <c r="Y451" s="1"/>
    </row>
    <row r="452" spans="1:25" s="8" customFormat="1" ht="15.9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3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34"/>
      <c r="W452" s="1"/>
      <c r="X452" s="1"/>
      <c r="Y452" s="1"/>
    </row>
    <row r="453" spans="1:25" s="8" customFormat="1" ht="15.95" customHeight="1" x14ac:dyDescent="0.25">
      <c r="A453" s="1"/>
      <c r="B453" s="9"/>
      <c r="E453" s="10" t="s">
        <v>1</v>
      </c>
      <c r="F453" s="10"/>
      <c r="G453" s="10"/>
      <c r="H453" s="10"/>
      <c r="I453" s="10"/>
      <c r="J453" s="11"/>
      <c r="K453" s="11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34"/>
      <c r="W453" s="1"/>
      <c r="X453" s="1"/>
      <c r="Y453" s="1"/>
    </row>
    <row r="454" spans="1:25" s="8" customFormat="1" ht="15.95" customHeight="1" x14ac:dyDescent="0.25">
      <c r="A454" s="1"/>
      <c r="B454" s="9"/>
      <c r="E454" s="10" t="s">
        <v>2</v>
      </c>
      <c r="F454" s="10"/>
      <c r="G454" s="10"/>
      <c r="H454" s="10"/>
      <c r="I454" s="10"/>
      <c r="J454" s="14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34"/>
      <c r="W454" s="1"/>
      <c r="X454" s="1"/>
      <c r="Y454" s="1"/>
    </row>
    <row r="455" spans="1:25" s="8" customFormat="1" ht="15.95" customHeight="1" x14ac:dyDescent="0.25">
      <c r="A455" s="1"/>
      <c r="B455" s="16" t="s">
        <v>4</v>
      </c>
      <c r="C455" s="16"/>
      <c r="D455" s="16"/>
      <c r="E455" s="1"/>
      <c r="F455" s="17"/>
      <c r="G455" s="1"/>
      <c r="H455" s="18"/>
      <c r="I455" s="19"/>
      <c r="J455" s="14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34"/>
      <c r="W455" s="1"/>
      <c r="X455" s="1"/>
      <c r="Y455" s="1"/>
    </row>
    <row r="456" spans="1:25" s="8" customFormat="1" ht="24.95" customHeight="1" x14ac:dyDescent="0.25">
      <c r="A456" s="1"/>
      <c r="B456" s="22" t="s">
        <v>53</v>
      </c>
      <c r="C456" s="22"/>
      <c r="D456" s="22"/>
      <c r="E456" s="22"/>
      <c r="F456" s="22"/>
      <c r="G456" s="22"/>
      <c r="H456" s="22"/>
      <c r="I456" s="22"/>
      <c r="J456" s="14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34"/>
      <c r="W456" s="1"/>
      <c r="X456" s="1"/>
      <c r="Y456" s="1"/>
    </row>
    <row r="457" spans="1:25" s="8" customFormat="1" ht="15.95" customHeight="1" x14ac:dyDescent="0.25">
      <c r="A457" s="24"/>
      <c r="B457" s="11" t="str">
        <f>B6</f>
        <v>Phí dịch vụ nhà chung cư CT1 - A10 Nam Trung Yên</v>
      </c>
      <c r="C457" s="11"/>
      <c r="D457" s="11"/>
      <c r="E457" s="11"/>
      <c r="F457" s="11"/>
      <c r="G457" s="11"/>
      <c r="H457" s="11"/>
      <c r="I457" s="11"/>
      <c r="J457" s="14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34"/>
      <c r="W457" s="1"/>
      <c r="X457" s="1"/>
      <c r="Y457" s="1"/>
    </row>
    <row r="458" spans="1:25" s="8" customFormat="1" ht="15.95" customHeight="1" x14ac:dyDescent="0.25">
      <c r="A458" s="25" t="s">
        <v>9</v>
      </c>
      <c r="B458" s="26"/>
      <c r="C458" s="26"/>
      <c r="D458" s="14" t="str">
        <f>VLOOKUP(D459,'[1]BẢNG TỔNG HỢP'!B375:AM378,4,0)</f>
        <v>Phan Thị Hồng Hạnh</v>
      </c>
      <c r="E458" s="14"/>
      <c r="F458" s="14"/>
      <c r="G458" s="27" t="s">
        <v>54</v>
      </c>
      <c r="H458" s="12" t="str">
        <f>VLOOKUP(D459,TONG_DICHVU,1,0)</f>
        <v>SH02</v>
      </c>
      <c r="I458" s="12"/>
      <c r="J458" s="14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34"/>
      <c r="W458" s="1"/>
      <c r="X458" s="1"/>
      <c r="Y458" s="1"/>
    </row>
    <row r="459" spans="1:25" s="8" customFormat="1" ht="15.95" customHeight="1" x14ac:dyDescent="0.25">
      <c r="A459" s="25" t="s">
        <v>55</v>
      </c>
      <c r="B459" s="26"/>
      <c r="C459" s="26"/>
      <c r="D459" s="156" t="s">
        <v>56</v>
      </c>
      <c r="E459" s="30" t="s">
        <v>13</v>
      </c>
      <c r="F459" s="25"/>
      <c r="G459" s="25"/>
      <c r="H459" s="31"/>
      <c r="I459" s="32"/>
      <c r="J459" s="14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34"/>
      <c r="W459" s="1"/>
      <c r="X459" s="1"/>
      <c r="Y459" s="1"/>
    </row>
    <row r="460" spans="1:25" s="8" customFormat="1" ht="8.1" customHeight="1" x14ac:dyDescent="0.25">
      <c r="A460" s="25"/>
      <c r="B460" s="26"/>
      <c r="C460" s="26"/>
      <c r="D460" s="26"/>
      <c r="E460" s="26"/>
      <c r="F460" s="25"/>
      <c r="G460" s="25"/>
      <c r="H460" s="31"/>
      <c r="I460" s="32"/>
      <c r="J460" s="14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34"/>
      <c r="W460" s="1"/>
      <c r="X460" s="1"/>
      <c r="Y460" s="1"/>
    </row>
    <row r="461" spans="1:25" s="36" customFormat="1" ht="15.95" customHeight="1" x14ac:dyDescent="0.25">
      <c r="A461" s="33" t="s">
        <v>57</v>
      </c>
      <c r="B461" s="33"/>
      <c r="C461" s="33"/>
      <c r="D461" s="33"/>
      <c r="E461" s="33"/>
      <c r="F461" s="33"/>
      <c r="G461" s="33"/>
      <c r="H461" s="33"/>
      <c r="I461" s="33"/>
      <c r="J461" s="14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34"/>
      <c r="W461" s="35"/>
      <c r="X461" s="35"/>
      <c r="Y461" s="35"/>
    </row>
    <row r="462" spans="1:25" s="26" customFormat="1" ht="21.95" customHeight="1" x14ac:dyDescent="0.25">
      <c r="A462" s="37" t="s">
        <v>15</v>
      </c>
      <c r="B462" s="38" t="str">
        <f>O2</f>
        <v>Dịch vụ Tháng 09/2023</v>
      </c>
      <c r="C462" s="39"/>
      <c r="D462" s="40" t="s">
        <v>16</v>
      </c>
      <c r="E462" s="40"/>
      <c r="F462" s="40" t="s">
        <v>17</v>
      </c>
      <c r="G462" s="40"/>
      <c r="H462" s="41" t="s">
        <v>18</v>
      </c>
      <c r="I462" s="41"/>
      <c r="J462" s="14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90"/>
      <c r="W462" s="191"/>
      <c r="X462" s="191"/>
      <c r="Y462" s="191"/>
    </row>
    <row r="463" spans="1:25" s="192" customFormat="1" ht="15.95" customHeight="1" x14ac:dyDescent="0.25">
      <c r="A463" s="43">
        <v>1</v>
      </c>
      <c r="B463" s="44" t="s">
        <v>19</v>
      </c>
      <c r="C463" s="44"/>
      <c r="D463" s="45">
        <f>VLOOKUP($D459,'[1]BẢNG TỔNG HỢP'!B375:AM378,6,0)</f>
        <v>554.79999999999995</v>
      </c>
      <c r="E463" s="46"/>
      <c r="F463" s="47">
        <f>VLOOKUP($D459,'[1]BẢNG TỔNG HỢP'!B375:AM378,7,0)</f>
        <v>12000</v>
      </c>
      <c r="G463" s="46"/>
      <c r="H463" s="47">
        <f>D463*F463</f>
        <v>6657599.9999999991</v>
      </c>
      <c r="I463" s="48"/>
      <c r="J463" s="14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90"/>
      <c r="W463" s="191"/>
      <c r="X463" s="191"/>
      <c r="Y463" s="191"/>
    </row>
    <row r="464" spans="1:25" s="192" customFormat="1" ht="15.95" customHeight="1" x14ac:dyDescent="0.25">
      <c r="A464" s="43">
        <v>2</v>
      </c>
      <c r="B464" s="193" t="s">
        <v>20</v>
      </c>
      <c r="C464" s="194"/>
      <c r="D464" s="195"/>
      <c r="E464" s="196"/>
      <c r="F464" s="197"/>
      <c r="G464" s="196"/>
      <c r="H464" s="27">
        <f>D463*F463</f>
        <v>6657599.9999999991</v>
      </c>
      <c r="I464" s="48"/>
      <c r="J464" s="14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90"/>
      <c r="W464" s="191"/>
      <c r="X464" s="191"/>
      <c r="Y464" s="191"/>
    </row>
    <row r="465" spans="1:25" s="26" customFormat="1" ht="21" customHeight="1" x14ac:dyDescent="0.25">
      <c r="A465" s="37" t="s">
        <v>21</v>
      </c>
      <c r="B465" s="56" t="str">
        <f>O3</f>
        <v>Nước Tháng 08/2023</v>
      </c>
      <c r="C465" s="57"/>
      <c r="D465" s="37" t="s">
        <v>22</v>
      </c>
      <c r="E465" s="58">
        <f>VLOOKUP($D459,'[1]CHỐT TIỀN NƯỚC '!B368:AC371,4,0)</f>
        <v>0</v>
      </c>
      <c r="F465" s="59" t="s">
        <v>23</v>
      </c>
      <c r="G465" s="58">
        <f>VLOOKUP($D459,'[1]CHỐT TIỀN NƯỚC '!B368:AC371,5,0)</f>
        <v>0</v>
      </c>
      <c r="H465" s="58" t="s">
        <v>24</v>
      </c>
      <c r="I465" s="58">
        <f>VLOOKUP($D459,'[1]CHỐT TIỀN NƯỚC '!B368:AC371,6,0)</f>
        <v>0</v>
      </c>
      <c r="J465" s="14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90"/>
      <c r="W465" s="191"/>
      <c r="X465" s="191"/>
      <c r="Y465" s="191"/>
    </row>
    <row r="466" spans="1:25" s="192" customFormat="1" ht="15.95" customHeight="1" x14ac:dyDescent="0.25">
      <c r="A466" s="43">
        <v>1</v>
      </c>
      <c r="B466" s="66" t="s">
        <v>58</v>
      </c>
      <c r="C466" s="74"/>
      <c r="D466" s="47">
        <f>VLOOKUP($D459,'[1]CHỐT TIỀN NƯỚC '!B368:AC371,22,0)</f>
        <v>0</v>
      </c>
      <c r="E466" s="46"/>
      <c r="F466" s="47">
        <f>VLOOKUP($D459,'[1]CHỐT TIỀN NƯỚC '!B368:AC371,23,0)</f>
        <v>27000</v>
      </c>
      <c r="G466" s="46"/>
      <c r="H466" s="89">
        <f>VLOOKUP($D459,'[1]CHỐT TIỀN NƯỚC '!B368:AC371,24,0)</f>
        <v>0</v>
      </c>
      <c r="I466" s="48"/>
      <c r="J466" s="14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90"/>
      <c r="W466" s="191"/>
      <c r="X466" s="191"/>
      <c r="Y466" s="191"/>
    </row>
    <row r="467" spans="1:25" s="192" customFormat="1" ht="15.95" customHeight="1" x14ac:dyDescent="0.25">
      <c r="A467" s="43">
        <v>2</v>
      </c>
      <c r="B467" s="91" t="s">
        <v>30</v>
      </c>
      <c r="C467" s="92"/>
      <c r="D467" s="93"/>
      <c r="E467" s="46"/>
      <c r="F467" s="46"/>
      <c r="G467" s="46"/>
      <c r="H467" s="47">
        <f>VLOOKUP($D459,'[1]CHỐT TIỀN NƯỚC '!B368:AC371,26,0)</f>
        <v>0</v>
      </c>
      <c r="I467" s="48"/>
      <c r="J467" s="14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90"/>
      <c r="W467" s="191"/>
      <c r="X467" s="191"/>
      <c r="Y467" s="191"/>
    </row>
    <row r="468" spans="1:25" s="192" customFormat="1" ht="15.95" customHeight="1" x14ac:dyDescent="0.25">
      <c r="A468" s="43">
        <v>3</v>
      </c>
      <c r="B468" s="91" t="s">
        <v>31</v>
      </c>
      <c r="C468" s="92"/>
      <c r="D468" s="93"/>
      <c r="E468" s="183"/>
      <c r="F468" s="46"/>
      <c r="G468" s="46"/>
      <c r="H468" s="47">
        <f>VLOOKUP($D459,'[1]CHỐT TIỀN NƯỚC '!B368:AC371,27,0)</f>
        <v>0</v>
      </c>
      <c r="I468" s="48"/>
      <c r="J468" s="14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90"/>
      <c r="W468" s="191"/>
      <c r="X468" s="191"/>
      <c r="Y468" s="191"/>
    </row>
    <row r="469" spans="1:25" s="192" customFormat="1" ht="15.95" customHeight="1" x14ac:dyDescent="0.25">
      <c r="A469" s="43">
        <v>4</v>
      </c>
      <c r="B469" s="49" t="s">
        <v>20</v>
      </c>
      <c r="C469" s="50"/>
      <c r="D469" s="51"/>
      <c r="E469" s="184"/>
      <c r="F469" s="94"/>
      <c r="G469" s="94"/>
      <c r="H469" s="53">
        <f>SUM(H466:H468)</f>
        <v>0</v>
      </c>
      <c r="I469" s="180"/>
      <c r="J469" s="14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90"/>
      <c r="W469" s="191"/>
      <c r="X469" s="191"/>
      <c r="Y469" s="191"/>
    </row>
    <row r="470" spans="1:25" s="26" customFormat="1" ht="21.75" customHeight="1" x14ac:dyDescent="0.25">
      <c r="A470" s="37" t="s">
        <v>32</v>
      </c>
      <c r="B470" s="56" t="str">
        <f>O4</f>
        <v>Điện Tháng 08/2023</v>
      </c>
      <c r="C470" s="57"/>
      <c r="D470" s="185" t="s">
        <v>22</v>
      </c>
      <c r="E470" s="58">
        <f>VLOOKUP($D459,'[1]CHỐT TIỀN ĐIỆN'!B308:N311,3,0)</f>
        <v>0</v>
      </c>
      <c r="F470" s="59" t="s">
        <v>23</v>
      </c>
      <c r="G470" s="58">
        <f>VLOOKUP($D459,'[1]CHỐT TIỀN ĐIỆN'!B308:N311,4,0)</f>
        <v>0</v>
      </c>
      <c r="H470" s="58" t="s">
        <v>24</v>
      </c>
      <c r="I470" s="58">
        <f>VLOOKUP($D459,'[1]CHỐT TIỀN ĐIỆN'!B308:N311,5,0)</f>
        <v>0</v>
      </c>
      <c r="J470" s="14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90"/>
      <c r="W470" s="191"/>
      <c r="X470" s="191"/>
      <c r="Y470" s="191"/>
    </row>
    <row r="471" spans="1:25" s="192" customFormat="1" ht="15.95" customHeight="1" x14ac:dyDescent="0.25">
      <c r="A471" s="43">
        <v>1</v>
      </c>
      <c r="B471" s="91" t="s">
        <v>59</v>
      </c>
      <c r="C471" s="93"/>
      <c r="D471" s="67">
        <f>VLOOKUP($D459,'[1]CHỐT TIỀN ĐIỆN'!B308:N311,5,0)</f>
        <v>0</v>
      </c>
      <c r="E471" s="46"/>
      <c r="F471" s="67" t="str">
        <f>IF(D471&lt;=0,"",VLOOKUP($D459,'[1]CHỐT TIỀN ĐIỆN'!B308:N311,7,0))</f>
        <v/>
      </c>
      <c r="G471" s="46"/>
      <c r="H471" s="48">
        <f>VLOOKUP($D459,'[1]CHỐT TIỀN ĐIỆN'!B308:N311,8,0)</f>
        <v>0</v>
      </c>
      <c r="I471" s="48"/>
      <c r="J471" s="14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90"/>
      <c r="W471" s="191"/>
      <c r="X471" s="191"/>
      <c r="Y471" s="191"/>
    </row>
    <row r="472" spans="1:25" s="192" customFormat="1" ht="15.95" customHeight="1" x14ac:dyDescent="0.25">
      <c r="A472" s="43">
        <v>2</v>
      </c>
      <c r="B472" s="44" t="s">
        <v>60</v>
      </c>
      <c r="C472" s="44"/>
      <c r="D472" s="44"/>
      <c r="E472" s="46"/>
      <c r="F472" s="47"/>
      <c r="G472" s="46"/>
      <c r="H472" s="67">
        <f>VLOOKUP($D459,'[1]CHỐT TIỀN ĐIỆN'!B308:N311,10,0)</f>
        <v>0</v>
      </c>
      <c r="I472" s="48"/>
      <c r="J472" s="14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90"/>
      <c r="W472" s="191"/>
      <c r="X472" s="191"/>
      <c r="Y472" s="191"/>
    </row>
    <row r="473" spans="1:25" s="192" customFormat="1" ht="15.95" customHeight="1" x14ac:dyDescent="0.25">
      <c r="A473" s="43">
        <v>3</v>
      </c>
      <c r="B473" s="49" t="s">
        <v>20</v>
      </c>
      <c r="C473" s="50"/>
      <c r="D473" s="51"/>
      <c r="E473" s="198"/>
      <c r="F473" s="175"/>
      <c r="G473" s="174"/>
      <c r="H473" s="53">
        <f>SUM(H471:H472)</f>
        <v>0</v>
      </c>
      <c r="I473" s="48"/>
      <c r="J473" s="14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90"/>
      <c r="W473" s="191"/>
      <c r="X473" s="191"/>
      <c r="Y473" s="191"/>
    </row>
    <row r="474" spans="1:25" s="192" customFormat="1" ht="21.75" customHeight="1" x14ac:dyDescent="0.25">
      <c r="A474" s="199" t="s">
        <v>38</v>
      </c>
      <c r="B474" s="56" t="str">
        <f>O6</f>
        <v>Gửi xe Tháng 09/2023</v>
      </c>
      <c r="C474" s="57"/>
      <c r="D474" s="185" t="s">
        <v>33</v>
      </c>
      <c r="E474" s="59"/>
      <c r="F474" s="59" t="s">
        <v>17</v>
      </c>
      <c r="G474" s="59"/>
      <c r="H474" s="41" t="s">
        <v>18</v>
      </c>
      <c r="I474" s="121"/>
      <c r="J474" s="14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90"/>
      <c r="W474" s="191"/>
      <c r="X474" s="191"/>
      <c r="Y474" s="191"/>
    </row>
    <row r="475" spans="1:25" s="192" customFormat="1" ht="15.95" customHeight="1" x14ac:dyDescent="0.25">
      <c r="A475" s="200">
        <v>1</v>
      </c>
      <c r="B475" s="91" t="s">
        <v>36</v>
      </c>
      <c r="C475" s="93"/>
      <c r="D475" s="201">
        <f>VLOOKUP($D459,'[1]BẢNG TỔNG HỢP'!B375:AM378,12,0)</f>
        <v>0</v>
      </c>
      <c r="E475" s="198"/>
      <c r="F475" s="47">
        <f>VLOOKUP($D459,'[1]BẢNG TỔNG HỢP'!B375:AM378,13,0)</f>
        <v>0</v>
      </c>
      <c r="G475" s="174"/>
      <c r="H475" s="47">
        <f>VLOOKUP($D459,'[1]BẢNG TỔNG HỢP'!B375:AM378,14,0)</f>
        <v>0</v>
      </c>
      <c r="I475" s="48"/>
      <c r="J475" s="14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90"/>
      <c r="W475" s="191"/>
      <c r="X475" s="191"/>
      <c r="Y475" s="191"/>
    </row>
    <row r="476" spans="1:25" s="192" customFormat="1" ht="15.95" customHeight="1" x14ac:dyDescent="0.25">
      <c r="A476" s="200">
        <v>2</v>
      </c>
      <c r="B476" s="91" t="s">
        <v>37</v>
      </c>
      <c r="C476" s="93"/>
      <c r="D476" s="202">
        <f>VLOOKUP($D459,'[1]BẢNG TỔNG HỢP'!B375:AM378,15,0)</f>
        <v>0</v>
      </c>
      <c r="E476" s="198"/>
      <c r="F476" s="175">
        <f>VLOOKUP($D459,'[1]BẢNG TỔNG HỢP'!B375:AM378,16,0)</f>
        <v>0</v>
      </c>
      <c r="G476" s="174"/>
      <c r="H476" s="47">
        <f>VLOOKUP($D459,'[1]BẢNG TỔNG HỢP'!B375:AM378,17,0)</f>
        <v>0</v>
      </c>
      <c r="I476" s="48"/>
      <c r="J476" s="14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90"/>
      <c r="W476" s="191"/>
      <c r="X476" s="191"/>
      <c r="Y476" s="191"/>
    </row>
    <row r="477" spans="1:25" s="192" customFormat="1" ht="15.95" customHeight="1" x14ac:dyDescent="0.25">
      <c r="A477" s="200">
        <v>3</v>
      </c>
      <c r="B477" s="49" t="s">
        <v>20</v>
      </c>
      <c r="C477" s="50"/>
      <c r="D477" s="51"/>
      <c r="E477" s="198"/>
      <c r="F477" s="175"/>
      <c r="G477" s="174"/>
      <c r="H477" s="53">
        <f>SUM(H475:H476)</f>
        <v>0</v>
      </c>
      <c r="I477" s="48"/>
      <c r="J477" s="14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90"/>
      <c r="W477" s="191"/>
      <c r="X477" s="191"/>
      <c r="Y477" s="191"/>
    </row>
    <row r="478" spans="1:25" s="204" customFormat="1" ht="20.100000000000001" customHeight="1" x14ac:dyDescent="0.25">
      <c r="A478" s="199" t="s">
        <v>40</v>
      </c>
      <c r="B478" s="106" t="s">
        <v>61</v>
      </c>
      <c r="C478" s="107"/>
      <c r="D478" s="107"/>
      <c r="E478" s="57"/>
      <c r="F478" s="58"/>
      <c r="G478" s="59"/>
      <c r="H478" s="58">
        <f>VLOOKUP($D459,'[1]BẢNG TỔNG HỢP'!B375:AG378,26,0)</f>
        <v>6657599.9999999991</v>
      </c>
      <c r="I478" s="58"/>
      <c r="J478" s="14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203"/>
      <c r="X478" s="203"/>
      <c r="Y478" s="203"/>
    </row>
    <row r="479" spans="1:25" s="192" customFormat="1" ht="20.100000000000001" customHeight="1" x14ac:dyDescent="0.25">
      <c r="A479" s="205" t="s">
        <v>42</v>
      </c>
      <c r="B479" s="206" t="s">
        <v>41</v>
      </c>
      <c r="C479" s="207"/>
      <c r="D479" s="208"/>
      <c r="E479" s="198"/>
      <c r="F479" s="175"/>
      <c r="G479" s="174"/>
      <c r="H479" s="209">
        <f>VLOOKUP($D459,'[1]BẢNG TỔNG HỢP'!B375:AG378,5,0)</f>
        <v>73233600</v>
      </c>
      <c r="I479" s="48"/>
      <c r="J479" s="14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90"/>
      <c r="W479" s="191"/>
      <c r="X479" s="191"/>
      <c r="Y479" s="191"/>
    </row>
    <row r="480" spans="1:25" s="192" customFormat="1" ht="24.95" customHeight="1" x14ac:dyDescent="0.25">
      <c r="A480" s="37" t="s">
        <v>62</v>
      </c>
      <c r="B480" s="106" t="s">
        <v>63</v>
      </c>
      <c r="C480" s="107"/>
      <c r="D480" s="57"/>
      <c r="E480" s="37"/>
      <c r="F480" s="59"/>
      <c r="G480" s="59"/>
      <c r="H480" s="58">
        <f>SUM(H478:H479)</f>
        <v>79891200</v>
      </c>
      <c r="I480" s="121"/>
      <c r="J480" s="14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26"/>
      <c r="W480" s="191"/>
      <c r="X480" s="191"/>
      <c r="Y480" s="191"/>
    </row>
    <row r="481" spans="1:25" s="192" customFormat="1" ht="15.95" customHeight="1" x14ac:dyDescent="0.25">
      <c r="A481" s="125"/>
      <c r="B481" s="126" t="s">
        <v>44</v>
      </c>
      <c r="C481" s="86" t="e">
        <f ca="1">[2]!uni(H480)</f>
        <v>#NAME?</v>
      </c>
      <c r="D481" s="86"/>
      <c r="E481" s="86"/>
      <c r="F481" s="86"/>
      <c r="G481" s="86"/>
      <c r="H481" s="86"/>
      <c r="I481" s="87"/>
      <c r="J481" s="5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90"/>
      <c r="W481" s="191"/>
      <c r="X481" s="191"/>
      <c r="Y481" s="191"/>
    </row>
    <row r="482" spans="1:25" s="192" customFormat="1" ht="75" customHeight="1" x14ac:dyDescent="0.25">
      <c r="A482" s="127" t="s">
        <v>64</v>
      </c>
      <c r="B482" s="127"/>
      <c r="C482" s="127"/>
      <c r="D482" s="127"/>
      <c r="E482" s="127"/>
      <c r="F482" s="127"/>
      <c r="G482" s="127"/>
      <c r="H482" s="128"/>
      <c r="I482" s="167" t="str">
        <f>I32</f>
        <v>Mã QR
Thanh toán</v>
      </c>
      <c r="J482" s="14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90"/>
      <c r="W482" s="191"/>
      <c r="X482" s="191"/>
      <c r="Y482" s="191"/>
    </row>
    <row r="483" spans="1:25" s="192" customFormat="1" ht="8.1" customHeight="1" x14ac:dyDescent="0.25">
      <c r="A483" s="130"/>
      <c r="B483" s="130"/>
      <c r="C483" s="130"/>
      <c r="D483" s="130"/>
      <c r="E483" s="130"/>
      <c r="F483" s="130"/>
      <c r="G483" s="130"/>
      <c r="H483" s="131"/>
      <c r="I483" s="131"/>
      <c r="J483" s="14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90"/>
      <c r="W483" s="191"/>
      <c r="X483" s="191"/>
      <c r="Y483" s="191"/>
    </row>
    <row r="484" spans="1:25" s="204" customFormat="1" ht="20.100000000000001" customHeight="1" x14ac:dyDescent="0.25">
      <c r="A484" s="133" t="s">
        <v>47</v>
      </c>
      <c r="B484" s="133"/>
      <c r="C484" s="133"/>
      <c r="D484" s="210"/>
      <c r="E484" s="12" t="str">
        <f>D459</f>
        <v>SH02</v>
      </c>
      <c r="F484" s="134" t="str">
        <f>O7</f>
        <v>CT1-A10 Thanh toán kỳ thu phí tháng 09/2023</v>
      </c>
      <c r="G484" s="134"/>
      <c r="H484" s="134"/>
      <c r="I484" s="13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5"/>
      <c r="W484" s="191"/>
      <c r="X484" s="191"/>
      <c r="Y484" s="191"/>
    </row>
    <row r="485" spans="1:25" s="26" customFormat="1" ht="8.1" customHeight="1" x14ac:dyDescent="0.25">
      <c r="E485" s="24"/>
      <c r="F485" s="136"/>
      <c r="G485" s="24"/>
      <c r="H485" s="31"/>
      <c r="I485" s="32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90"/>
      <c r="W485" s="24"/>
      <c r="X485" s="24"/>
      <c r="Y485" s="24"/>
    </row>
    <row r="486" spans="1:25" s="26" customFormat="1" ht="15.95" customHeight="1" x14ac:dyDescent="0.25">
      <c r="A486" s="25" t="s">
        <v>65</v>
      </c>
      <c r="E486" s="24"/>
      <c r="F486" s="136"/>
      <c r="G486" s="24"/>
      <c r="H486" s="31"/>
      <c r="I486" s="32"/>
      <c r="J486" s="14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90"/>
      <c r="W486" s="24"/>
      <c r="X486" s="24"/>
      <c r="Y486" s="24"/>
    </row>
    <row r="487" spans="1:25" s="61" customFormat="1" ht="20.100000000000001" customHeight="1" x14ac:dyDescent="0.25">
      <c r="A487" s="139" t="s">
        <v>50</v>
      </c>
      <c r="B487" s="140"/>
      <c r="C487" s="140"/>
      <c r="D487" s="140"/>
      <c r="E487" s="140"/>
      <c r="F487" s="136"/>
      <c r="G487" s="24"/>
      <c r="H487" s="31"/>
      <c r="I487" s="32"/>
      <c r="J487" s="8"/>
      <c r="K487" s="60"/>
      <c r="L487" s="137"/>
      <c r="M487" s="137"/>
      <c r="N487" s="137"/>
      <c r="O487" s="137"/>
      <c r="P487" s="137"/>
      <c r="Q487" s="137"/>
      <c r="R487" s="137"/>
      <c r="S487" s="42"/>
      <c r="T487" s="42"/>
      <c r="U487" s="42"/>
      <c r="V487" s="138"/>
      <c r="W487" s="1"/>
      <c r="X487" s="1"/>
      <c r="Y487" s="1"/>
    </row>
    <row r="488" spans="1:25" s="61" customFormat="1" ht="24.95" customHeight="1" x14ac:dyDescent="0.25">
      <c r="A488" s="139"/>
      <c r="B488" s="141" t="s">
        <v>51</v>
      </c>
      <c r="C488" s="140"/>
      <c r="D488" s="140"/>
      <c r="E488" s="142"/>
      <c r="F488" s="211"/>
      <c r="G488" s="211"/>
      <c r="H488" s="211"/>
      <c r="I488" s="211"/>
      <c r="J488" s="14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38"/>
      <c r="W488" s="1"/>
      <c r="X488" s="1"/>
      <c r="Y488" s="1"/>
    </row>
    <row r="489" spans="1:25" s="61" customFormat="1" ht="24.95" customHeight="1" x14ac:dyDescent="0.25">
      <c r="A489" s="25"/>
      <c r="B489" s="26"/>
      <c r="C489" s="26"/>
      <c r="D489" s="26"/>
      <c r="E489" s="24"/>
      <c r="F489" s="17"/>
      <c r="G489" s="150"/>
      <c r="H489" s="212"/>
      <c r="I489" s="213"/>
      <c r="J489" s="14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38"/>
      <c r="W489" s="1"/>
      <c r="X489" s="1"/>
      <c r="Y489" s="1"/>
    </row>
    <row r="490" spans="1:25" s="148" customFormat="1" ht="24.95" customHeight="1" x14ac:dyDescent="0.25">
      <c r="A490" s="143" t="s">
        <v>66</v>
      </c>
      <c r="B490" s="143"/>
      <c r="C490" s="143"/>
      <c r="D490" s="143"/>
      <c r="E490" s="143"/>
      <c r="F490" s="143"/>
      <c r="G490" s="143"/>
      <c r="H490" s="143"/>
      <c r="I490" s="143"/>
      <c r="J490" s="168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47"/>
      <c r="W490" s="1"/>
      <c r="X490" s="1"/>
      <c r="Y490" s="1"/>
    </row>
    <row r="491" spans="1:25" ht="23.25" hidden="1" customHeight="1" x14ac:dyDescent="0.25">
      <c r="A491" s="60"/>
      <c r="B491" s="61"/>
      <c r="C491" s="61"/>
      <c r="D491" s="61"/>
      <c r="E491" s="150"/>
    </row>
    <row r="492" spans="1:25" hidden="1" x14ac:dyDescent="0.25">
      <c r="A492" s="211"/>
      <c r="B492" s="211"/>
      <c r="C492" s="211"/>
      <c r="D492" s="211"/>
      <c r="E492" s="211"/>
    </row>
    <row r="493" spans="1:25" hidden="1" x14ac:dyDescent="0.25"/>
    <row r="494" spans="1:25" hidden="1" x14ac:dyDescent="0.25"/>
    <row r="495" spans="1:25" hidden="1" x14ac:dyDescent="0.25"/>
    <row r="496" spans="1:25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x14ac:dyDescent="0.25"/>
    <row r="642" x14ac:dyDescent="0.25"/>
    <row r="643" x14ac:dyDescent="0.25"/>
    <row r="644" hidden="1" x14ac:dyDescent="0.25"/>
    <row r="645" hidden="1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</sheetData>
  <mergeCells count="356">
    <mergeCell ref="A490:I490"/>
    <mergeCell ref="B478:E478"/>
    <mergeCell ref="B480:D480"/>
    <mergeCell ref="C481:I481"/>
    <mergeCell ref="A482:G482"/>
    <mergeCell ref="A484:C484"/>
    <mergeCell ref="F484:I484"/>
    <mergeCell ref="B472:D472"/>
    <mergeCell ref="B473:D473"/>
    <mergeCell ref="B474:C474"/>
    <mergeCell ref="B475:C475"/>
    <mergeCell ref="B476:C476"/>
    <mergeCell ref="B477:D477"/>
    <mergeCell ref="B465:C465"/>
    <mergeCell ref="B467:D467"/>
    <mergeCell ref="B468:D468"/>
    <mergeCell ref="B469:D469"/>
    <mergeCell ref="B470:C470"/>
    <mergeCell ref="B471:C471"/>
    <mergeCell ref="B456:I456"/>
    <mergeCell ref="B457:I457"/>
    <mergeCell ref="A461:I461"/>
    <mergeCell ref="B462:C462"/>
    <mergeCell ref="B463:C463"/>
    <mergeCell ref="B464:D464"/>
    <mergeCell ref="A450:I450"/>
    <mergeCell ref="B452:I452"/>
    <mergeCell ref="E453:I453"/>
    <mergeCell ref="J453:K453"/>
    <mergeCell ref="E454:I454"/>
    <mergeCell ref="B455:D455"/>
    <mergeCell ref="B439:D439"/>
    <mergeCell ref="B440:D440"/>
    <mergeCell ref="C441:I441"/>
    <mergeCell ref="A442:G442"/>
    <mergeCell ref="A444:C444"/>
    <mergeCell ref="F444:I444"/>
    <mergeCell ref="B433:C433"/>
    <mergeCell ref="B434:C434"/>
    <mergeCell ref="B435:C435"/>
    <mergeCell ref="B436:C436"/>
    <mergeCell ref="B437:D437"/>
    <mergeCell ref="B438:E438"/>
    <mergeCell ref="B423:D423"/>
    <mergeCell ref="B424:C424"/>
    <mergeCell ref="B429:D429"/>
    <mergeCell ref="B430:D430"/>
    <mergeCell ref="B431:D431"/>
    <mergeCell ref="B432:D432"/>
    <mergeCell ref="B414:D414"/>
    <mergeCell ref="B415:I415"/>
    <mergeCell ref="B416:I416"/>
    <mergeCell ref="A420:I420"/>
    <mergeCell ref="B421:C421"/>
    <mergeCell ref="B422:C422"/>
    <mergeCell ref="A403:C403"/>
    <mergeCell ref="F403:I403"/>
    <mergeCell ref="A409:I409"/>
    <mergeCell ref="B411:I411"/>
    <mergeCell ref="E412:I412"/>
    <mergeCell ref="E413:I413"/>
    <mergeCell ref="B396:D396"/>
    <mergeCell ref="B397:E397"/>
    <mergeCell ref="B398:D398"/>
    <mergeCell ref="B399:D399"/>
    <mergeCell ref="C400:I400"/>
    <mergeCell ref="A401:G401"/>
    <mergeCell ref="B390:D390"/>
    <mergeCell ref="B391:D391"/>
    <mergeCell ref="B392:C392"/>
    <mergeCell ref="B393:C393"/>
    <mergeCell ref="B394:C394"/>
    <mergeCell ref="B395:C395"/>
    <mergeCell ref="B380:C380"/>
    <mergeCell ref="B381:C381"/>
    <mergeCell ref="B382:D382"/>
    <mergeCell ref="B383:C383"/>
    <mergeCell ref="B388:D388"/>
    <mergeCell ref="B389:D389"/>
    <mergeCell ref="E371:I371"/>
    <mergeCell ref="E372:I372"/>
    <mergeCell ref="B373:D373"/>
    <mergeCell ref="B374:I374"/>
    <mergeCell ref="B375:I375"/>
    <mergeCell ref="A379:I379"/>
    <mergeCell ref="C359:I359"/>
    <mergeCell ref="A360:G360"/>
    <mergeCell ref="A362:C362"/>
    <mergeCell ref="F362:I362"/>
    <mergeCell ref="A368:I368"/>
    <mergeCell ref="B370:I370"/>
    <mergeCell ref="B353:C353"/>
    <mergeCell ref="B354:C354"/>
    <mergeCell ref="B355:D355"/>
    <mergeCell ref="B356:E356"/>
    <mergeCell ref="B357:D357"/>
    <mergeCell ref="B358:D358"/>
    <mergeCell ref="B347:D347"/>
    <mergeCell ref="B348:D348"/>
    <mergeCell ref="B349:D349"/>
    <mergeCell ref="B350:D350"/>
    <mergeCell ref="B351:C351"/>
    <mergeCell ref="B352:C352"/>
    <mergeCell ref="B334:I334"/>
    <mergeCell ref="A338:I338"/>
    <mergeCell ref="B339:C339"/>
    <mergeCell ref="B340:C340"/>
    <mergeCell ref="B341:D341"/>
    <mergeCell ref="B342:C342"/>
    <mergeCell ref="A327:I327"/>
    <mergeCell ref="B329:I329"/>
    <mergeCell ref="E330:I330"/>
    <mergeCell ref="E331:I331"/>
    <mergeCell ref="B332:D332"/>
    <mergeCell ref="B333:I333"/>
    <mergeCell ref="B316:D316"/>
    <mergeCell ref="B317:D317"/>
    <mergeCell ref="C318:I318"/>
    <mergeCell ref="A319:G319"/>
    <mergeCell ref="A321:C321"/>
    <mergeCell ref="F321:I321"/>
    <mergeCell ref="B310:C310"/>
    <mergeCell ref="B311:C311"/>
    <mergeCell ref="B312:C312"/>
    <mergeCell ref="B313:C313"/>
    <mergeCell ref="B314:D314"/>
    <mergeCell ref="B315:E315"/>
    <mergeCell ref="B300:D300"/>
    <mergeCell ref="B301:C301"/>
    <mergeCell ref="B306:D306"/>
    <mergeCell ref="B307:D307"/>
    <mergeCell ref="B308:D308"/>
    <mergeCell ref="B309:D309"/>
    <mergeCell ref="B291:D291"/>
    <mergeCell ref="B292:I292"/>
    <mergeCell ref="B293:I293"/>
    <mergeCell ref="A297:I297"/>
    <mergeCell ref="B298:C298"/>
    <mergeCell ref="B299:C299"/>
    <mergeCell ref="A280:C280"/>
    <mergeCell ref="F280:I280"/>
    <mergeCell ref="A286:I286"/>
    <mergeCell ref="B288:I288"/>
    <mergeCell ref="E289:I289"/>
    <mergeCell ref="E290:I290"/>
    <mergeCell ref="B273:D273"/>
    <mergeCell ref="B274:E274"/>
    <mergeCell ref="B275:D275"/>
    <mergeCell ref="B276:D276"/>
    <mergeCell ref="C277:I277"/>
    <mergeCell ref="A278:G278"/>
    <mergeCell ref="B267:D267"/>
    <mergeCell ref="B268:D268"/>
    <mergeCell ref="B269:C269"/>
    <mergeCell ref="B270:C270"/>
    <mergeCell ref="B271:C271"/>
    <mergeCell ref="B272:C272"/>
    <mergeCell ref="B257:C257"/>
    <mergeCell ref="B258:C258"/>
    <mergeCell ref="B259:D259"/>
    <mergeCell ref="B260:C260"/>
    <mergeCell ref="B265:D265"/>
    <mergeCell ref="B266:D266"/>
    <mergeCell ref="E248:I248"/>
    <mergeCell ref="E249:I249"/>
    <mergeCell ref="B250:D250"/>
    <mergeCell ref="B251:I251"/>
    <mergeCell ref="B252:I252"/>
    <mergeCell ref="A256:I256"/>
    <mergeCell ref="C236:I236"/>
    <mergeCell ref="A237:G237"/>
    <mergeCell ref="A239:C239"/>
    <mergeCell ref="F239:I239"/>
    <mergeCell ref="A245:I245"/>
    <mergeCell ref="B247:I247"/>
    <mergeCell ref="B230:C230"/>
    <mergeCell ref="B231:C231"/>
    <mergeCell ref="B232:D232"/>
    <mergeCell ref="B233:E233"/>
    <mergeCell ref="B234:D234"/>
    <mergeCell ref="B235:D235"/>
    <mergeCell ref="B224:D224"/>
    <mergeCell ref="B225:D225"/>
    <mergeCell ref="B226:D226"/>
    <mergeCell ref="B227:D227"/>
    <mergeCell ref="B228:C228"/>
    <mergeCell ref="B229:C229"/>
    <mergeCell ref="B211:I211"/>
    <mergeCell ref="A215:I215"/>
    <mergeCell ref="B216:C216"/>
    <mergeCell ref="B217:C217"/>
    <mergeCell ref="B218:D218"/>
    <mergeCell ref="B219:C219"/>
    <mergeCell ref="A204:I204"/>
    <mergeCell ref="B206:I206"/>
    <mergeCell ref="E207:I207"/>
    <mergeCell ref="E208:I208"/>
    <mergeCell ref="B209:D209"/>
    <mergeCell ref="B210:I210"/>
    <mergeCell ref="B193:D193"/>
    <mergeCell ref="B194:D194"/>
    <mergeCell ref="C195:I195"/>
    <mergeCell ref="A196:G196"/>
    <mergeCell ref="A198:C198"/>
    <mergeCell ref="F198:I198"/>
    <mergeCell ref="B187:C187"/>
    <mergeCell ref="B188:C188"/>
    <mergeCell ref="B189:C189"/>
    <mergeCell ref="B190:C190"/>
    <mergeCell ref="B191:D191"/>
    <mergeCell ref="B192:E192"/>
    <mergeCell ref="B177:D177"/>
    <mergeCell ref="B178:C178"/>
    <mergeCell ref="B183:D183"/>
    <mergeCell ref="B184:D184"/>
    <mergeCell ref="B185:D185"/>
    <mergeCell ref="B186:D186"/>
    <mergeCell ref="B168:D168"/>
    <mergeCell ref="B169:I169"/>
    <mergeCell ref="B170:I170"/>
    <mergeCell ref="A174:I174"/>
    <mergeCell ref="B175:C175"/>
    <mergeCell ref="B176:C176"/>
    <mergeCell ref="A157:C157"/>
    <mergeCell ref="F157:I157"/>
    <mergeCell ref="A163:I163"/>
    <mergeCell ref="B165:I165"/>
    <mergeCell ref="E166:I166"/>
    <mergeCell ref="E167:I167"/>
    <mergeCell ref="B150:D150"/>
    <mergeCell ref="B151:E151"/>
    <mergeCell ref="B152:D152"/>
    <mergeCell ref="B153:D153"/>
    <mergeCell ref="C154:I154"/>
    <mergeCell ref="A155:G155"/>
    <mergeCell ref="B144:D144"/>
    <mergeCell ref="B145:D145"/>
    <mergeCell ref="B146:C146"/>
    <mergeCell ref="B147:C147"/>
    <mergeCell ref="B148:C148"/>
    <mergeCell ref="B149:C149"/>
    <mergeCell ref="B134:C134"/>
    <mergeCell ref="B135:C135"/>
    <mergeCell ref="B136:D136"/>
    <mergeCell ref="B137:C137"/>
    <mergeCell ref="B142:D142"/>
    <mergeCell ref="B143:D143"/>
    <mergeCell ref="E125:I125"/>
    <mergeCell ref="E126:I126"/>
    <mergeCell ref="B127:D127"/>
    <mergeCell ref="B128:I128"/>
    <mergeCell ref="B129:I129"/>
    <mergeCell ref="A133:I133"/>
    <mergeCell ref="C113:I113"/>
    <mergeCell ref="A114:G114"/>
    <mergeCell ref="A116:C116"/>
    <mergeCell ref="F116:I116"/>
    <mergeCell ref="A122:I122"/>
    <mergeCell ref="B124:I124"/>
    <mergeCell ref="B107:C107"/>
    <mergeCell ref="B108:C108"/>
    <mergeCell ref="B109:D109"/>
    <mergeCell ref="B110:E110"/>
    <mergeCell ref="B111:D111"/>
    <mergeCell ref="B112:D112"/>
    <mergeCell ref="B101:D101"/>
    <mergeCell ref="B102:D102"/>
    <mergeCell ref="B103:D103"/>
    <mergeCell ref="B104:D104"/>
    <mergeCell ref="B105:C105"/>
    <mergeCell ref="B106:C106"/>
    <mergeCell ref="B88:I88"/>
    <mergeCell ref="A92:I92"/>
    <mergeCell ref="B93:C93"/>
    <mergeCell ref="B94:C94"/>
    <mergeCell ref="B95:D95"/>
    <mergeCell ref="B96:C96"/>
    <mergeCell ref="A81:I81"/>
    <mergeCell ref="B83:I83"/>
    <mergeCell ref="E84:I84"/>
    <mergeCell ref="E85:I85"/>
    <mergeCell ref="B86:D86"/>
    <mergeCell ref="B87:I87"/>
    <mergeCell ref="B70:D70"/>
    <mergeCell ref="B71:D71"/>
    <mergeCell ref="C72:I72"/>
    <mergeCell ref="A73:G73"/>
    <mergeCell ref="A75:C75"/>
    <mergeCell ref="F75:I75"/>
    <mergeCell ref="B64:C64"/>
    <mergeCell ref="B65:C65"/>
    <mergeCell ref="B66:C66"/>
    <mergeCell ref="B67:C67"/>
    <mergeCell ref="B68:D68"/>
    <mergeCell ref="B69:E69"/>
    <mergeCell ref="B54:D54"/>
    <mergeCell ref="B55:C55"/>
    <mergeCell ref="B60:D60"/>
    <mergeCell ref="B61:D61"/>
    <mergeCell ref="B62:D62"/>
    <mergeCell ref="B63:D63"/>
    <mergeCell ref="B46:I46"/>
    <mergeCell ref="B47:I47"/>
    <mergeCell ref="O48:R48"/>
    <mergeCell ref="A51:I51"/>
    <mergeCell ref="B52:C52"/>
    <mergeCell ref="B53:C53"/>
    <mergeCell ref="B42:I42"/>
    <mergeCell ref="E43:I43"/>
    <mergeCell ref="O43:R43"/>
    <mergeCell ref="E44:I44"/>
    <mergeCell ref="O44:R44"/>
    <mergeCell ref="B45:D45"/>
    <mergeCell ref="A32:G32"/>
    <mergeCell ref="K32:M32"/>
    <mergeCell ref="A34:C34"/>
    <mergeCell ref="F34:I34"/>
    <mergeCell ref="A40:I40"/>
    <mergeCell ref="O40:R40"/>
    <mergeCell ref="B29:D29"/>
    <mergeCell ref="K29:M29"/>
    <mergeCell ref="B30:D30"/>
    <mergeCell ref="K30:M30"/>
    <mergeCell ref="C31:I31"/>
    <mergeCell ref="K31:M31"/>
    <mergeCell ref="B23:C23"/>
    <mergeCell ref="B24:C24"/>
    <mergeCell ref="B25:C25"/>
    <mergeCell ref="B26:C26"/>
    <mergeCell ref="B27:D27"/>
    <mergeCell ref="B28:E28"/>
    <mergeCell ref="K17:L17"/>
    <mergeCell ref="K18:L18"/>
    <mergeCell ref="B19:D19"/>
    <mergeCell ref="B20:D20"/>
    <mergeCell ref="B21:D21"/>
    <mergeCell ref="B22:D22"/>
    <mergeCell ref="O7:U7"/>
    <mergeCell ref="A10:I10"/>
    <mergeCell ref="B11:C11"/>
    <mergeCell ref="B12:C12"/>
    <mergeCell ref="B13:D13"/>
    <mergeCell ref="B14:C14"/>
    <mergeCell ref="B4:D4"/>
    <mergeCell ref="O4:U4"/>
    <mergeCell ref="B5:I5"/>
    <mergeCell ref="O5:U5"/>
    <mergeCell ref="B6:I6"/>
    <mergeCell ref="O6:U6"/>
    <mergeCell ref="B1:I1"/>
    <mergeCell ref="O1:U1"/>
    <mergeCell ref="E2:I2"/>
    <mergeCell ref="J2:K2"/>
    <mergeCell ref="O2:U2"/>
    <mergeCell ref="E3:I3"/>
    <mergeCell ref="O3:U3"/>
  </mergeCells>
  <printOptions horizontalCentered="1"/>
  <pageMargins left="0.17" right="0.17" top="0.36" bottom="0.75" header="0.17" footer="0.3"/>
  <pageSetup paperSize="11" scale="63" fitToHeight="0" orientation="portrait" r:id="rId1"/>
  <rowBreaks count="11" manualBreakCount="11">
    <brk id="41" max="8" man="1"/>
    <brk id="82" max="8" man="1"/>
    <brk id="123" max="16383" man="1"/>
    <brk id="164" max="16383" man="1"/>
    <brk id="205" max="16383" man="1"/>
    <brk id="246" max="16383" man="1"/>
    <brk id="287" max="16383" man="1"/>
    <brk id="328" max="16383" man="1"/>
    <brk id="369" max="16383" man="1"/>
    <brk id="410" max="8" man="1"/>
    <brk id="451" max="16383" man="1"/>
  </rowBreaks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THÔNG BÁO PHÍ LẦN 1</vt:lpstr>
      <vt:lpstr>'THÔNG BÁO PHÍ LẦN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Mạnh Toàn</dc:creator>
  <cp:lastModifiedBy>La Mạnh Toàn</cp:lastModifiedBy>
  <dcterms:created xsi:type="dcterms:W3CDTF">2023-10-14T03:45:34Z</dcterms:created>
  <dcterms:modified xsi:type="dcterms:W3CDTF">2023-10-14T03:47:36Z</dcterms:modified>
</cp:coreProperties>
</file>